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5"/>
  </bookViews>
  <sheets>
    <sheet name="設計書かがみ" sheetId="1" r:id="rId1"/>
    <sheet name="設計書①　基準価格" sheetId="2" r:id="rId2"/>
    <sheet name="積算" sheetId="3" r:id="rId3"/>
    <sheet name="内訳書" sheetId="4" r:id="rId4"/>
    <sheet name="代価表" sheetId="5" r:id="rId5"/>
    <sheet name="物件費（灯油1体 ℓ）" sheetId="6" r:id="rId6"/>
    <sheet name="Sheet2" sheetId="7" r:id="rId7"/>
  </sheets>
  <definedNames>
    <definedName name="_xlnm.Print_Area" localSheetId="1">'設計書①　基準価格'!$A$1:$G$30</definedName>
    <definedName name="_xlnm.Print_Area" localSheetId="5">'物件費（灯油1体 ℓ）'!$A$1:$G$117</definedName>
    <definedName name="_xlnm.Print_Titles" localSheetId="1">'設計書①　基準価格'!$A:$G,'設計書①　基準価格'!$1:$2</definedName>
    <definedName name="_xlnm.Print_Titles" localSheetId="5">'物件費（灯油1体 ℓ）'!$A:$G,'物件費（灯油1体 ℓ）'!$1:$2</definedName>
  </definedNames>
  <calcPr fullCalcOnLoad="1"/>
</workbook>
</file>

<file path=xl/comments3.xml><?xml version="1.0" encoding="utf-8"?>
<comments xmlns="http://schemas.openxmlformats.org/spreadsheetml/2006/main">
  <authors>
    <author>B-78</author>
  </authors>
  <commentList>
    <comment ref="F4" authorId="0">
      <text>
        <r>
          <rPr>
            <b/>
            <sz val="9"/>
            <rFont val="ＭＳ Ｐゴシック"/>
            <family val="3"/>
          </rPr>
          <t>B-78:</t>
        </r>
        <r>
          <rPr>
            <sz val="9"/>
            <rFont val="ＭＳ Ｐゴシック"/>
            <family val="3"/>
          </rPr>
          <t xml:space="preserve">
うるう年分1日÷3年
</t>
        </r>
      </text>
    </comment>
  </commentList>
</comments>
</file>

<file path=xl/sharedStrings.xml><?xml version="1.0" encoding="utf-8"?>
<sst xmlns="http://schemas.openxmlformats.org/spreadsheetml/2006/main" count="222" uniqueCount="137">
  <si>
    <t>年間作業日数</t>
  </si>
  <si>
    <t>人数</t>
  </si>
  <si>
    <t>計</t>
  </si>
  <si>
    <t>労務単価（円/人）</t>
  </si>
  <si>
    <t>計（人）</t>
  </si>
  <si>
    <t>円</t>
  </si>
  <si>
    <t>端数処理</t>
  </si>
  <si>
    <t>　職  階</t>
  </si>
  <si>
    <t>職  階</t>
  </si>
  <si>
    <t>（１－１）全般管理</t>
  </si>
  <si>
    <t>全般管理</t>
  </si>
  <si>
    <t>名称</t>
  </si>
  <si>
    <t>品質・形状・寸法</t>
  </si>
  <si>
    <t>数量</t>
  </si>
  <si>
    <t>単位</t>
  </si>
  <si>
    <t>単価（円）</t>
  </si>
  <si>
    <t>金額（円）</t>
  </si>
  <si>
    <t>適用</t>
  </si>
  <si>
    <t>運転管理業務委託</t>
  </si>
  <si>
    <t>直接人件費計</t>
  </si>
  <si>
    <t>直接物品費</t>
  </si>
  <si>
    <t>業務管理費</t>
  </si>
  <si>
    <t>技術経費</t>
  </si>
  <si>
    <t>一般管理費等</t>
  </si>
  <si>
    <t>業務価格</t>
  </si>
  <si>
    <t>業務委託費</t>
  </si>
  <si>
    <t>式</t>
  </si>
  <si>
    <t>（２－１）焼却運転操作監視、保守点検業務</t>
  </si>
  <si>
    <t>第１号代価表</t>
  </si>
  <si>
    <t>業務原価</t>
  </si>
  <si>
    <t>業　務　委　託　内　訳　書</t>
  </si>
  <si>
    <t>摘要</t>
  </si>
  <si>
    <t>責任者</t>
  </si>
  <si>
    <t>人</t>
  </si>
  <si>
    <t>直接業務費</t>
  </si>
  <si>
    <t>直接人件費＋直接物品費</t>
  </si>
  <si>
    <t>直接業務費＋業務管理費＋技術経費</t>
  </si>
  <si>
    <t>業務原価＋一般管理費</t>
  </si>
  <si>
    <t>火葬運転操作監視、保守点検業務</t>
  </si>
  <si>
    <t>需要費</t>
  </si>
  <si>
    <t>燃料費</t>
  </si>
  <si>
    <t>消耗品費</t>
  </si>
  <si>
    <t>月</t>
  </si>
  <si>
    <t>使用料</t>
  </si>
  <si>
    <t>㎥/月</t>
  </si>
  <si>
    <t>事務用品等</t>
  </si>
  <si>
    <t>年</t>
  </si>
  <si>
    <t>ℓ/月</t>
  </si>
  <si>
    <t>ℓ/年</t>
  </si>
  <si>
    <t>火葬用（灯油）</t>
  </si>
  <si>
    <t>暖房燃料（灯油）</t>
  </si>
  <si>
    <t>　　　　　　　　　　　　　　　　　　　発電機</t>
  </si>
  <si>
    <t>プロパンガス　　基本料金</t>
  </si>
  <si>
    <t>　　　　　　　　　　　　軽油　　　　　　　　　　　</t>
  </si>
  <si>
    <t>　　　　　　　　　　草刈機用　　　</t>
  </si>
  <si>
    <t>　　　　　　混合油　　　　</t>
  </si>
  <si>
    <t>光熱水費</t>
  </si>
  <si>
    <t>電気料（火葬業務）</t>
  </si>
  <si>
    <t>電気料（電灯）</t>
  </si>
  <si>
    <t>水道料</t>
  </si>
  <si>
    <t>修繕料</t>
  </si>
  <si>
    <t>役務費</t>
  </si>
  <si>
    <t>通信運搬費</t>
  </si>
  <si>
    <t>電話料</t>
  </si>
  <si>
    <t>手数料</t>
  </si>
  <si>
    <t>浄化槽法定検査手数料(7人槽）</t>
  </si>
  <si>
    <t>委託料</t>
  </si>
  <si>
    <t>夜間警備委託料</t>
  </si>
  <si>
    <t>浄化槽管理委託料</t>
  </si>
  <si>
    <t>火葬炉保守点検委託料</t>
  </si>
  <si>
    <t>飲料水タンク清掃</t>
  </si>
  <si>
    <t>使用料及び賃借料</t>
  </si>
  <si>
    <t>合計</t>
  </si>
  <si>
    <t>(１年分税込）</t>
  </si>
  <si>
    <t>(１年分税抜）</t>
  </si>
  <si>
    <t>NHK放送受信料</t>
  </si>
  <si>
    <t>九重町ケーブルテレビ</t>
  </si>
  <si>
    <t>電気工作物保安管理委託料</t>
  </si>
  <si>
    <t>人件費</t>
  </si>
  <si>
    <t>物件費</t>
  </si>
  <si>
    <t>　　　消耗品費</t>
  </si>
  <si>
    <t>　　　燃料費</t>
  </si>
  <si>
    <t>　　　光熱水費</t>
  </si>
  <si>
    <t>　　　修繕料</t>
  </si>
  <si>
    <t>　　　通信運搬費</t>
  </si>
  <si>
    <t>　　　手数料</t>
  </si>
  <si>
    <t>飲料水水質検査手数料</t>
  </si>
  <si>
    <t>(1年）</t>
  </si>
  <si>
    <t>運転監視員</t>
  </si>
  <si>
    <t>業務委託費</t>
  </si>
  <si>
    <t>消費税相当分</t>
  </si>
  <si>
    <t>玖珠九重行政事務組合</t>
  </si>
  <si>
    <t>設計額</t>
  </si>
  <si>
    <t>（</t>
  </si>
  <si>
    <t>他施設事務用品並</t>
  </si>
  <si>
    <t>200,000円/年</t>
  </si>
  <si>
    <t>200ℓ＊5ヶ月＝1000ℓ</t>
  </si>
  <si>
    <t>業者見積</t>
  </si>
  <si>
    <t>貝灰</t>
  </si>
  <si>
    <t>袋　＝</t>
  </si>
  <si>
    <t>円(税抜き）×</t>
  </si>
  <si>
    <t>棺台</t>
  </si>
  <si>
    <t>個　＝</t>
  </si>
  <si>
    <t>ケ月</t>
  </si>
  <si>
    <t>火葬炉消耗品</t>
  </si>
  <si>
    <t>小計(年）</t>
  </si>
  <si>
    <t>花木管理・除草委託料</t>
  </si>
  <si>
    <t>消防設備点検業務委託</t>
  </si>
  <si>
    <t>残骨灰処理業務委託料</t>
  </si>
  <si>
    <t>総合点検年1回</t>
  </si>
  <si>
    <t>（棺台3・貝灰10）</t>
  </si>
  <si>
    <t>(1年間）</t>
  </si>
  <si>
    <t>消費税抜き</t>
  </si>
  <si>
    <t>円/年</t>
  </si>
  <si>
    <t>責任者（保全技術員補）　昼間のみ</t>
  </si>
  <si>
    <t>１　直接人件費</t>
  </si>
  <si>
    <t>運転監視員（清掃員C）　昼間のみ</t>
  </si>
  <si>
    <t>業務原価の20％</t>
  </si>
  <si>
    <t>委託料計</t>
  </si>
  <si>
    <t>手数料計</t>
  </si>
  <si>
    <t>消耗品合計</t>
  </si>
  <si>
    <t>燃料費計</t>
  </si>
  <si>
    <t>光熱水費計</t>
  </si>
  <si>
    <t>使用料及び賃借料計</t>
  </si>
  <si>
    <t>直接人件費の1％</t>
  </si>
  <si>
    <t>玖珠葬斎場指定管理者指定管理料基準価格</t>
  </si>
  <si>
    <t>運転業務費の0％
兼務の分含む</t>
  </si>
  <si>
    <t>（直接人件費＋直接物品費）の6%</t>
  </si>
  <si>
    <t>50ℓ×33体/月＝1650ℓ</t>
  </si>
  <si>
    <t>5㎥/月</t>
  </si>
  <si>
    <t>40L/年</t>
  </si>
  <si>
    <t>20L</t>
  </si>
  <si>
    <t>修繕</t>
  </si>
  <si>
    <t>(5年）</t>
  </si>
  <si>
    <t>令和４年度～令和８年度</t>
  </si>
  <si>
    <r>
      <rPr>
        <sz val="18"/>
        <rFont val="ＭＳ Ｐゴシック"/>
        <family val="3"/>
      </rPr>
      <t>）</t>
    </r>
    <r>
      <rPr>
        <sz val="8"/>
        <rFont val="ＭＳ Ｐゴシック"/>
        <family val="3"/>
      </rPr>
      <t>消費税抜き5年分</t>
    </r>
  </si>
  <si>
    <t>令和3年9月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</si>
</sst>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_ "/>
    <numFmt numFmtId="179" formatCode="0.0_ "/>
    <numFmt numFmtId="180" formatCode="#,##0.0_ ;[Red]\-#,##0.0\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8"/>
      <color theme="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38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0" applyNumberForma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17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178" fontId="2" fillId="0" borderId="10" xfId="0" applyNumberFormat="1" applyFont="1" applyBorder="1" applyAlignment="1">
      <alignment vertical="center"/>
    </xf>
    <xf numFmtId="178" fontId="2" fillId="0" borderId="0" xfId="0" applyNumberFormat="1" applyFont="1" applyAlignment="1">
      <alignment/>
    </xf>
    <xf numFmtId="177" fontId="2" fillId="33" borderId="10" xfId="0" applyNumberFormat="1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8" fontId="2" fillId="0" borderId="10" xfId="0" applyNumberFormat="1" applyFont="1" applyBorder="1" applyAlignment="1">
      <alignment/>
    </xf>
    <xf numFmtId="180" fontId="0" fillId="0" borderId="10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1" fillId="0" borderId="10" xfId="0" applyFont="1" applyBorder="1" applyAlignment="1">
      <alignment vertical="center"/>
    </xf>
    <xf numFmtId="38" fontId="7" fillId="0" borderId="10" xfId="0" applyNumberFormat="1" applyFont="1" applyBorder="1" applyAlignment="1">
      <alignment/>
    </xf>
    <xf numFmtId="177" fontId="2" fillId="34" borderId="10" xfId="0" applyNumberFormat="1" applyFont="1" applyFill="1" applyBorder="1" applyAlignment="1">
      <alignment vertical="center"/>
    </xf>
    <xf numFmtId="177" fontId="2" fillId="6" borderId="10" xfId="0" applyNumberFormat="1" applyFont="1" applyFill="1" applyBorder="1" applyAlignment="1">
      <alignment vertical="center"/>
    </xf>
    <xf numFmtId="178" fontId="46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47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right" vertical="center"/>
    </xf>
    <xf numFmtId="9" fontId="2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38" fontId="7" fillId="0" borderId="10" xfId="49" applyFont="1" applyBorder="1" applyAlignment="1">
      <alignment horizontal="left"/>
    </xf>
    <xf numFmtId="179" fontId="2" fillId="0" borderId="10" xfId="0" applyNumberFormat="1" applyFont="1" applyBorder="1" applyAlignment="1">
      <alignment horizontal="center"/>
    </xf>
    <xf numFmtId="38" fontId="2" fillId="0" borderId="10" xfId="49" applyFont="1" applyBorder="1" applyAlignment="1">
      <alignment horizontal="center"/>
    </xf>
    <xf numFmtId="38" fontId="2" fillId="0" borderId="10" xfId="0" applyNumberFormat="1" applyFont="1" applyBorder="1" applyAlignment="1">
      <alignment horizontal="center"/>
    </xf>
    <xf numFmtId="176" fontId="2" fillId="0" borderId="10" xfId="49" applyNumberFormat="1" applyFont="1" applyBorder="1" applyAlignment="1">
      <alignment horizontal="center"/>
    </xf>
    <xf numFmtId="180" fontId="2" fillId="0" borderId="10" xfId="49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38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9" fontId="2" fillId="0" borderId="11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2"/>
  <sheetViews>
    <sheetView zoomScalePageLayoutView="0" workbookViewId="0" topLeftCell="A34">
      <selection activeCell="B53" sqref="B53"/>
    </sheetView>
  </sheetViews>
  <sheetFormatPr defaultColWidth="9.00390625" defaultRowHeight="13.5"/>
  <cols>
    <col min="9" max="9" width="13.625" style="0" customWidth="1"/>
  </cols>
  <sheetData>
    <row r="4" spans="2:8" ht="13.5">
      <c r="B4" s="53" t="s">
        <v>134</v>
      </c>
      <c r="C4" s="53"/>
      <c r="D4" s="53"/>
      <c r="E4" s="53"/>
      <c r="F4" s="53"/>
      <c r="G4" s="53"/>
      <c r="H4" s="53"/>
    </row>
    <row r="5" spans="2:8" ht="13.5">
      <c r="B5" s="53"/>
      <c r="C5" s="53"/>
      <c r="D5" s="53"/>
      <c r="E5" s="53"/>
      <c r="F5" s="53"/>
      <c r="G5" s="53"/>
      <c r="H5" s="53"/>
    </row>
    <row r="6" spans="2:8" ht="13.5">
      <c r="B6" s="53" t="s">
        <v>125</v>
      </c>
      <c r="C6" s="53"/>
      <c r="D6" s="53"/>
      <c r="E6" s="53"/>
      <c r="F6" s="53"/>
      <c r="G6" s="53"/>
      <c r="H6" s="53"/>
    </row>
    <row r="7" spans="2:8" ht="13.5">
      <c r="B7" s="53"/>
      <c r="C7" s="53"/>
      <c r="D7" s="53"/>
      <c r="E7" s="53"/>
      <c r="F7" s="53"/>
      <c r="G7" s="53"/>
      <c r="H7" s="53"/>
    </row>
    <row r="16" spans="2:8" ht="13.5" customHeight="1">
      <c r="B16" s="45"/>
      <c r="C16" s="45"/>
      <c r="D16" s="45"/>
      <c r="E16" s="45"/>
      <c r="F16" s="45"/>
      <c r="G16" s="45"/>
      <c r="H16" s="45"/>
    </row>
    <row r="17" spans="2:8" ht="13.5" customHeight="1">
      <c r="B17" s="45"/>
      <c r="C17" s="45"/>
      <c r="D17" s="45"/>
      <c r="E17" s="45"/>
      <c r="F17" s="45"/>
      <c r="G17" s="45"/>
      <c r="H17" s="45"/>
    </row>
    <row r="18" spans="1:11" ht="13.5" customHeight="1">
      <c r="A18" s="53" t="s">
        <v>93</v>
      </c>
      <c r="B18" s="53" t="s">
        <v>92</v>
      </c>
      <c r="C18" s="53"/>
      <c r="D18" s="54">
        <f>'設計書①　基準価格'!F25</f>
        <v>0</v>
      </c>
      <c r="E18" s="54"/>
      <c r="F18" s="54"/>
      <c r="G18" s="54"/>
      <c r="H18" s="55" t="s">
        <v>5</v>
      </c>
      <c r="I18" s="57" t="s">
        <v>135</v>
      </c>
      <c r="J18" s="57"/>
      <c r="K18" s="57"/>
    </row>
    <row r="19" spans="1:11" ht="13.5" customHeight="1">
      <c r="A19" s="53"/>
      <c r="B19" s="53"/>
      <c r="C19" s="53"/>
      <c r="D19" s="54"/>
      <c r="E19" s="54"/>
      <c r="F19" s="54"/>
      <c r="G19" s="54"/>
      <c r="H19" s="55"/>
      <c r="I19" s="57"/>
      <c r="J19" s="57"/>
      <c r="K19" s="57"/>
    </row>
    <row r="20" spans="2:8" ht="13.5">
      <c r="B20" s="53"/>
      <c r="C20" s="53"/>
      <c r="D20" s="54">
        <f>'設計書①　基準価格'!F28</f>
        <v>0</v>
      </c>
      <c r="E20" s="54"/>
      <c r="F20" s="54"/>
      <c r="G20" s="54"/>
      <c r="H20" s="56" t="s">
        <v>5</v>
      </c>
    </row>
    <row r="21" spans="2:8" ht="13.5">
      <c r="B21" s="53"/>
      <c r="C21" s="53"/>
      <c r="D21" s="54"/>
      <c r="E21" s="54"/>
      <c r="F21" s="54"/>
      <c r="G21" s="54"/>
      <c r="H21" s="56"/>
    </row>
    <row r="22" spans="4:11" ht="13.5">
      <c r="D22" s="54">
        <f>'設計書①　基準価格'!F24</f>
        <v>0</v>
      </c>
      <c r="E22" s="54"/>
      <c r="F22" s="54"/>
      <c r="G22" s="54"/>
      <c r="H22" s="55" t="s">
        <v>113</v>
      </c>
      <c r="I22" s="58" t="s">
        <v>112</v>
      </c>
      <c r="J22" s="58"/>
      <c r="K22" s="58"/>
    </row>
    <row r="23" spans="4:11" ht="13.5">
      <c r="D23" s="54"/>
      <c r="E23" s="54"/>
      <c r="F23" s="54"/>
      <c r="G23" s="54"/>
      <c r="H23" s="55"/>
      <c r="I23" s="58"/>
      <c r="J23" s="58"/>
      <c r="K23" s="58"/>
    </row>
    <row r="48" spans="2:8" ht="13.5">
      <c r="B48" s="52" t="s">
        <v>91</v>
      </c>
      <c r="C48" s="52"/>
      <c r="D48" s="52"/>
      <c r="E48" s="52"/>
      <c r="F48" s="52"/>
      <c r="G48" s="52"/>
      <c r="H48" s="52"/>
    </row>
    <row r="49" spans="2:8" ht="13.5">
      <c r="B49" s="52"/>
      <c r="C49" s="52"/>
      <c r="D49" s="52"/>
      <c r="E49" s="52"/>
      <c r="F49" s="52"/>
      <c r="G49" s="52"/>
      <c r="H49" s="52"/>
    </row>
    <row r="51" spans="2:8" ht="13.5">
      <c r="B51" s="52" t="s">
        <v>136</v>
      </c>
      <c r="C51" s="52"/>
      <c r="D51" s="52"/>
      <c r="E51" s="52"/>
      <c r="F51" s="52"/>
      <c r="G51" s="52"/>
      <c r="H51" s="52"/>
    </row>
    <row r="52" spans="2:8" ht="13.5">
      <c r="B52" s="52"/>
      <c r="C52" s="52"/>
      <c r="D52" s="52"/>
      <c r="E52" s="52"/>
      <c r="F52" s="52"/>
      <c r="G52" s="52"/>
      <c r="H52" s="52"/>
    </row>
  </sheetData>
  <sheetProtection/>
  <mergeCells count="15">
    <mergeCell ref="B4:H5"/>
    <mergeCell ref="H20:H21"/>
    <mergeCell ref="I18:K19"/>
    <mergeCell ref="A18:A19"/>
    <mergeCell ref="B6:H7"/>
    <mergeCell ref="D22:G23"/>
    <mergeCell ref="H22:H23"/>
    <mergeCell ref="I22:K23"/>
    <mergeCell ref="B48:H49"/>
    <mergeCell ref="B51:H52"/>
    <mergeCell ref="B18:C19"/>
    <mergeCell ref="D18:G19"/>
    <mergeCell ref="H18:H19"/>
    <mergeCell ref="B20:C21"/>
    <mergeCell ref="D20:G2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2"/>
  <sheetViews>
    <sheetView zoomScale="98" zoomScaleNormal="98" zoomScalePageLayoutView="0" workbookViewId="0" topLeftCell="A31">
      <selection activeCell="B7" sqref="B7"/>
    </sheetView>
  </sheetViews>
  <sheetFormatPr defaultColWidth="9.00390625" defaultRowHeight="13.5"/>
  <cols>
    <col min="1" max="1" width="31.125" style="1" customWidth="1"/>
    <col min="2" max="2" width="12.50390625" style="1" customWidth="1"/>
    <col min="3" max="4" width="4.50390625" style="1" customWidth="1"/>
    <col min="5" max="5" width="8.375" style="1" customWidth="1"/>
    <col min="6" max="6" width="17.00390625" style="1" customWidth="1"/>
    <col min="7" max="7" width="17.75390625" style="1" customWidth="1"/>
    <col min="8" max="16384" width="9.00390625" style="1" customWidth="1"/>
  </cols>
  <sheetData>
    <row r="1" spans="1:7" ht="21.75" customHeight="1">
      <c r="A1" s="63" t="s">
        <v>30</v>
      </c>
      <c r="B1" s="63"/>
      <c r="C1" s="63"/>
      <c r="D1" s="63"/>
      <c r="E1" s="63"/>
      <c r="F1" s="63"/>
      <c r="G1" s="63"/>
    </row>
    <row r="2" ht="21.75" customHeight="1"/>
    <row r="3" spans="1:7" s="3" customFormat="1" ht="21.75" customHeight="1">
      <c r="A3" s="4" t="s">
        <v>11</v>
      </c>
      <c r="B3" s="64" t="s">
        <v>13</v>
      </c>
      <c r="C3" s="65"/>
      <c r="D3" s="4" t="s">
        <v>14</v>
      </c>
      <c r="E3" s="4" t="s">
        <v>15</v>
      </c>
      <c r="F3" s="4" t="s">
        <v>16</v>
      </c>
      <c r="G3" s="4" t="s">
        <v>17</v>
      </c>
    </row>
    <row r="4" spans="1:7" ht="21.75" customHeight="1">
      <c r="A4" s="23"/>
      <c r="B4" s="59"/>
      <c r="C4" s="60"/>
      <c r="D4" s="18"/>
      <c r="E4" s="22"/>
      <c r="F4" s="22"/>
      <c r="G4" s="18"/>
    </row>
    <row r="5" spans="1:7" ht="19.5" customHeight="1">
      <c r="A5" s="33" t="s">
        <v>18</v>
      </c>
      <c r="B5" s="26"/>
      <c r="C5" s="27"/>
      <c r="D5" s="18"/>
      <c r="E5" s="22"/>
      <c r="F5" s="22"/>
      <c r="G5" s="18"/>
    </row>
    <row r="6" spans="1:7" ht="21.75" customHeight="1">
      <c r="A6" s="23"/>
      <c r="B6" s="26"/>
      <c r="C6" s="27"/>
      <c r="D6" s="18"/>
      <c r="E6" s="22"/>
      <c r="F6" s="22"/>
      <c r="G6" s="38"/>
    </row>
    <row r="7" spans="1:7" ht="21.75" customHeight="1">
      <c r="A7" s="33" t="s">
        <v>89</v>
      </c>
      <c r="B7" s="26"/>
      <c r="C7" s="27"/>
      <c r="D7" s="18"/>
      <c r="E7" s="22"/>
      <c r="F7" s="22"/>
      <c r="G7" s="38"/>
    </row>
    <row r="8" spans="1:7" ht="21.75" customHeight="1">
      <c r="A8" s="23"/>
      <c r="B8" s="26"/>
      <c r="C8" s="27">
        <v>1</v>
      </c>
      <c r="D8" s="18" t="s">
        <v>26</v>
      </c>
      <c r="E8" s="22"/>
      <c r="F8" s="49"/>
      <c r="G8" s="38" t="s">
        <v>111</v>
      </c>
    </row>
    <row r="9" spans="1:7" ht="21.75" customHeight="1">
      <c r="A9" s="2"/>
      <c r="B9" s="64"/>
      <c r="C9" s="65"/>
      <c r="D9" s="2"/>
      <c r="E9" s="20"/>
      <c r="F9" s="20"/>
      <c r="G9" s="2"/>
    </row>
    <row r="10" spans="1:7" ht="21.75" customHeight="1">
      <c r="A10" s="2" t="s">
        <v>39</v>
      </c>
      <c r="B10" s="64"/>
      <c r="C10" s="65"/>
      <c r="D10" s="2"/>
      <c r="E10" s="20"/>
      <c r="F10" s="20"/>
      <c r="G10" s="18"/>
    </row>
    <row r="11" spans="1:7" ht="21.75" customHeight="1">
      <c r="A11" s="18" t="s">
        <v>80</v>
      </c>
      <c r="B11" s="59"/>
      <c r="C11" s="60"/>
      <c r="D11" s="18"/>
      <c r="E11" s="22"/>
      <c r="F11" s="22"/>
      <c r="G11" s="19"/>
    </row>
    <row r="12" spans="1:7" ht="21.75" customHeight="1">
      <c r="A12" s="18" t="s">
        <v>81</v>
      </c>
      <c r="B12" s="64"/>
      <c r="C12" s="65"/>
      <c r="D12" s="2"/>
      <c r="E12" s="20"/>
      <c r="F12" s="20"/>
      <c r="G12" s="19"/>
    </row>
    <row r="13" spans="1:7" ht="21.75" customHeight="1">
      <c r="A13" s="18" t="s">
        <v>82</v>
      </c>
      <c r="B13" s="59"/>
      <c r="C13" s="60"/>
      <c r="D13" s="18"/>
      <c r="E13" s="22"/>
      <c r="F13" s="22"/>
      <c r="G13" s="17"/>
    </row>
    <row r="14" spans="1:7" ht="21.75" customHeight="1">
      <c r="A14" s="18" t="s">
        <v>83</v>
      </c>
      <c r="B14" s="59"/>
      <c r="C14" s="60"/>
      <c r="D14" s="18"/>
      <c r="E14" s="22"/>
      <c r="F14" s="22"/>
      <c r="G14" s="18"/>
    </row>
    <row r="15" spans="1:7" ht="21.75" customHeight="1">
      <c r="A15" s="18" t="s">
        <v>61</v>
      </c>
      <c r="B15" s="59"/>
      <c r="C15" s="60"/>
      <c r="D15" s="18"/>
      <c r="E15" s="22"/>
      <c r="F15" s="22"/>
      <c r="G15" s="18"/>
    </row>
    <row r="16" spans="1:7" ht="21.75" customHeight="1">
      <c r="A16" s="18" t="s">
        <v>84</v>
      </c>
      <c r="B16" s="59"/>
      <c r="C16" s="60"/>
      <c r="D16" s="18"/>
      <c r="E16" s="22"/>
      <c r="F16" s="22"/>
      <c r="G16" s="18"/>
    </row>
    <row r="17" spans="1:7" ht="21.75" customHeight="1">
      <c r="A17" s="18" t="s">
        <v>85</v>
      </c>
      <c r="B17" s="59"/>
      <c r="C17" s="60"/>
      <c r="D17" s="18"/>
      <c r="E17" s="22"/>
      <c r="F17" s="22"/>
      <c r="G17" s="18"/>
    </row>
    <row r="18" spans="1:7" ht="21.75" customHeight="1">
      <c r="A18" s="18" t="s">
        <v>66</v>
      </c>
      <c r="B18" s="59"/>
      <c r="C18" s="60"/>
      <c r="D18" s="18"/>
      <c r="E18" s="22"/>
      <c r="F18" s="22"/>
      <c r="G18" s="18"/>
    </row>
    <row r="19" spans="1:7" ht="21.75" customHeight="1">
      <c r="A19" s="18"/>
      <c r="B19" s="26"/>
      <c r="C19" s="27"/>
      <c r="D19" s="18"/>
      <c r="E19" s="22"/>
      <c r="F19" s="22"/>
      <c r="G19" s="18"/>
    </row>
    <row r="20" spans="1:7" ht="21.75" customHeight="1">
      <c r="A20" s="18" t="s">
        <v>71</v>
      </c>
      <c r="B20" s="59"/>
      <c r="C20" s="60"/>
      <c r="D20" s="18"/>
      <c r="E20" s="22"/>
      <c r="F20" s="32"/>
      <c r="G20" s="18"/>
    </row>
    <row r="21" spans="1:7" ht="21.75" customHeight="1">
      <c r="A21" s="18"/>
      <c r="B21" s="26"/>
      <c r="C21" s="27"/>
      <c r="D21" s="18"/>
      <c r="E21" s="22"/>
      <c r="F21" s="32"/>
      <c r="G21" s="18"/>
    </row>
    <row r="22" spans="1:7" ht="21.75" customHeight="1">
      <c r="A22" s="18"/>
      <c r="B22" s="26"/>
      <c r="C22" s="27"/>
      <c r="D22" s="18"/>
      <c r="E22" s="22"/>
      <c r="F22" s="32"/>
      <c r="G22" s="18"/>
    </row>
    <row r="23" spans="1:7" ht="21.75" customHeight="1">
      <c r="A23" s="23" t="s">
        <v>2</v>
      </c>
      <c r="B23" s="59"/>
      <c r="C23" s="60"/>
      <c r="D23" s="18"/>
      <c r="E23" s="22"/>
      <c r="F23" s="22"/>
      <c r="G23" s="18"/>
    </row>
    <row r="24" spans="1:7" ht="21.75" customHeight="1">
      <c r="A24" s="23" t="s">
        <v>6</v>
      </c>
      <c r="B24" s="26"/>
      <c r="C24" s="27">
        <v>1</v>
      </c>
      <c r="D24" s="18" t="s">
        <v>46</v>
      </c>
      <c r="E24" s="22"/>
      <c r="F24" s="22"/>
      <c r="G24" s="18"/>
    </row>
    <row r="25" spans="1:7" ht="21.75" customHeight="1">
      <c r="A25" s="23"/>
      <c r="B25" s="26"/>
      <c r="C25" s="27">
        <v>5</v>
      </c>
      <c r="D25" s="18" t="s">
        <v>46</v>
      </c>
      <c r="E25" s="22"/>
      <c r="F25" s="22"/>
      <c r="G25" s="18"/>
    </row>
    <row r="26" spans="1:7" ht="21.75" customHeight="1">
      <c r="A26" s="23" t="s">
        <v>90</v>
      </c>
      <c r="B26" s="61"/>
      <c r="C26" s="62"/>
      <c r="D26" s="18"/>
      <c r="E26" s="22"/>
      <c r="F26" s="22"/>
      <c r="G26" s="18"/>
    </row>
    <row r="27" spans="1:7" ht="21.75" customHeight="1">
      <c r="A27" s="23"/>
      <c r="B27" s="61">
        <v>0.1</v>
      </c>
      <c r="C27" s="62"/>
      <c r="D27" s="18"/>
      <c r="E27" s="22"/>
      <c r="F27" s="22"/>
      <c r="G27" s="18"/>
    </row>
    <row r="28" spans="1:7" ht="21.75" customHeight="1">
      <c r="A28" s="23" t="s">
        <v>72</v>
      </c>
      <c r="B28" s="26"/>
      <c r="C28" s="27"/>
      <c r="D28" s="18"/>
      <c r="E28" s="22"/>
      <c r="F28" s="22"/>
      <c r="G28" s="18"/>
    </row>
    <row r="29" spans="1:7" ht="21.75" customHeight="1">
      <c r="A29" s="23"/>
      <c r="B29" s="26"/>
      <c r="C29" s="27"/>
      <c r="D29" s="18"/>
      <c r="E29" s="22"/>
      <c r="F29" s="22"/>
      <c r="G29" s="18"/>
    </row>
    <row r="30" spans="1:7" ht="21.75" customHeight="1">
      <c r="A30" s="18"/>
      <c r="B30" s="59"/>
      <c r="C30" s="60"/>
      <c r="D30" s="18"/>
      <c r="E30" s="22"/>
      <c r="F30" s="22"/>
      <c r="G30" s="38"/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>
      <c r="K102" s="42"/>
    </row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sheetProtection/>
  <mergeCells count="18">
    <mergeCell ref="B17:C17"/>
    <mergeCell ref="B18:C18"/>
    <mergeCell ref="A1:G1"/>
    <mergeCell ref="B3:C3"/>
    <mergeCell ref="B9:C9"/>
    <mergeCell ref="B10:C10"/>
    <mergeCell ref="B11:C11"/>
    <mergeCell ref="B12:C12"/>
    <mergeCell ref="B20:C20"/>
    <mergeCell ref="B23:C23"/>
    <mergeCell ref="B26:C26"/>
    <mergeCell ref="B4:C4"/>
    <mergeCell ref="B30:C30"/>
    <mergeCell ref="B27:C27"/>
    <mergeCell ref="B13:C13"/>
    <mergeCell ref="B14:C14"/>
    <mergeCell ref="B15:C15"/>
    <mergeCell ref="B16:C16"/>
  </mergeCells>
  <printOptions/>
  <pageMargins left="0.5118110236220472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2"/>
  <sheetViews>
    <sheetView zoomScalePageLayoutView="0" workbookViewId="0" topLeftCell="A1">
      <selection activeCell="M4" sqref="M4:P4"/>
    </sheetView>
  </sheetViews>
  <sheetFormatPr defaultColWidth="9.00390625" defaultRowHeight="13.5"/>
  <cols>
    <col min="1" max="4" width="4.50390625" style="1" customWidth="1"/>
    <col min="5" max="5" width="5.50390625" style="1" customWidth="1"/>
    <col min="6" max="6" width="5.25390625" style="1" customWidth="1"/>
    <col min="7" max="17" width="4.50390625" style="1" customWidth="1"/>
    <col min="18" max="18" width="4.75390625" style="1" customWidth="1"/>
    <col min="19" max="60" width="4.50390625" style="1" customWidth="1"/>
    <col min="61" max="16384" width="9.00390625" style="1" customWidth="1"/>
  </cols>
  <sheetData>
    <row r="1" ht="15.75" customHeight="1">
      <c r="A1" s="1" t="s">
        <v>115</v>
      </c>
    </row>
    <row r="2" ht="15.75" customHeight="1">
      <c r="A2" s="1" t="s">
        <v>9</v>
      </c>
    </row>
    <row r="3" spans="1:19" ht="15.75" customHeight="1">
      <c r="A3" s="66" t="s">
        <v>7</v>
      </c>
      <c r="B3" s="66"/>
      <c r="C3" s="66"/>
      <c r="D3" s="66"/>
      <c r="E3" s="66"/>
      <c r="F3" s="66" t="s">
        <v>0</v>
      </c>
      <c r="G3" s="66"/>
      <c r="H3" s="66"/>
      <c r="I3" s="66" t="s">
        <v>1</v>
      </c>
      <c r="J3" s="66"/>
      <c r="K3" s="66" t="s">
        <v>4</v>
      </c>
      <c r="L3" s="66"/>
      <c r="M3" s="66" t="s">
        <v>3</v>
      </c>
      <c r="N3" s="66"/>
      <c r="O3" s="66"/>
      <c r="P3" s="66"/>
      <c r="Q3" s="66" t="s">
        <v>2</v>
      </c>
      <c r="R3" s="66"/>
      <c r="S3" s="66"/>
    </row>
    <row r="4" spans="1:19" ht="15.75" customHeight="1">
      <c r="A4" s="67" t="s">
        <v>114</v>
      </c>
      <c r="B4" s="67"/>
      <c r="C4" s="67"/>
      <c r="D4" s="67"/>
      <c r="E4" s="67"/>
      <c r="F4" s="71">
        <v>243.3</v>
      </c>
      <c r="G4" s="71"/>
      <c r="H4" s="71"/>
      <c r="I4" s="69">
        <v>1</v>
      </c>
      <c r="J4" s="69"/>
      <c r="K4" s="72">
        <f>I4*F4</f>
        <v>243.3</v>
      </c>
      <c r="L4" s="72"/>
      <c r="M4" s="69">
        <f>'代価表'!F3*K4</f>
        <v>0</v>
      </c>
      <c r="N4" s="69"/>
      <c r="O4" s="69"/>
      <c r="P4" s="69"/>
      <c r="Q4" s="69">
        <f>M4*K4</f>
        <v>0</v>
      </c>
      <c r="R4" s="69"/>
      <c r="S4" s="69"/>
    </row>
    <row r="5" spans="16:19" ht="15.75" customHeight="1">
      <c r="P5" s="2" t="s">
        <v>2</v>
      </c>
      <c r="Q5" s="70">
        <f>SUM(Q4:S4)</f>
        <v>0</v>
      </c>
      <c r="R5" s="66"/>
      <c r="S5" s="66"/>
    </row>
    <row r="6" ht="15.75" customHeight="1">
      <c r="A6" s="1" t="s">
        <v>27</v>
      </c>
    </row>
    <row r="7" spans="1:19" ht="15.75" customHeight="1">
      <c r="A7" s="66" t="s">
        <v>8</v>
      </c>
      <c r="B7" s="66"/>
      <c r="C7" s="66"/>
      <c r="D7" s="66"/>
      <c r="E7" s="66"/>
      <c r="F7" s="75" t="s">
        <v>0</v>
      </c>
      <c r="G7" s="76"/>
      <c r="H7" s="77"/>
      <c r="I7" s="66" t="s">
        <v>1</v>
      </c>
      <c r="J7" s="66"/>
      <c r="K7" s="66" t="s">
        <v>4</v>
      </c>
      <c r="L7" s="66"/>
      <c r="M7" s="66" t="s">
        <v>3</v>
      </c>
      <c r="N7" s="66"/>
      <c r="O7" s="66"/>
      <c r="P7" s="66"/>
      <c r="Q7" s="66" t="s">
        <v>2</v>
      </c>
      <c r="R7" s="66"/>
      <c r="S7" s="66"/>
    </row>
    <row r="8" spans="1:19" ht="15.75" customHeight="1">
      <c r="A8" s="73" t="s">
        <v>116</v>
      </c>
      <c r="B8" s="73"/>
      <c r="C8" s="73"/>
      <c r="D8" s="73"/>
      <c r="E8" s="73"/>
      <c r="F8" s="68">
        <v>243.3</v>
      </c>
      <c r="G8" s="68"/>
      <c r="H8" s="68"/>
      <c r="I8" s="66">
        <v>2</v>
      </c>
      <c r="J8" s="66"/>
      <c r="K8" s="71">
        <f>I8*F8</f>
        <v>486.6</v>
      </c>
      <c r="L8" s="71"/>
      <c r="M8" s="69">
        <f>'代価表'!F4*K8</f>
        <v>0</v>
      </c>
      <c r="N8" s="69"/>
      <c r="O8" s="69"/>
      <c r="P8" s="69"/>
      <c r="Q8" s="69">
        <f>M8*K8</f>
        <v>0</v>
      </c>
      <c r="R8" s="69"/>
      <c r="S8" s="69"/>
    </row>
    <row r="9" spans="16:19" ht="15.75" customHeight="1">
      <c r="P9" s="2" t="s">
        <v>2</v>
      </c>
      <c r="Q9" s="70">
        <f>SUM(Q8:S8)</f>
        <v>0</v>
      </c>
      <c r="R9" s="66"/>
      <c r="S9" s="66"/>
    </row>
    <row r="10" spans="16:19" ht="15.75" customHeight="1">
      <c r="P10" s="15"/>
      <c r="Q10" s="16"/>
      <c r="R10" s="14"/>
      <c r="S10" s="14"/>
    </row>
    <row r="11" spans="15:19" ht="15.75" customHeight="1">
      <c r="O11" s="1" t="s">
        <v>2</v>
      </c>
      <c r="P11" s="15"/>
      <c r="Q11" s="74">
        <f>Q5+Q9</f>
        <v>0</v>
      </c>
      <c r="R11" s="74"/>
      <c r="S11" s="74"/>
    </row>
    <row r="12" spans="15:19" ht="15.75" customHeight="1">
      <c r="O12" s="1" t="s">
        <v>6</v>
      </c>
      <c r="P12" s="15"/>
      <c r="Q12" s="74">
        <f>ROUNDDOWN(Q11,-3)</f>
        <v>0</v>
      </c>
      <c r="R12" s="74"/>
      <c r="S12" s="74"/>
    </row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</sheetData>
  <sheetProtection/>
  <mergeCells count="28">
    <mergeCell ref="A7:E7"/>
    <mergeCell ref="A8:E8"/>
    <mergeCell ref="Q12:S12"/>
    <mergeCell ref="K3:L3"/>
    <mergeCell ref="I7:J7"/>
    <mergeCell ref="I8:J8"/>
    <mergeCell ref="F7:H7"/>
    <mergeCell ref="M3:P3"/>
    <mergeCell ref="Q11:S11"/>
    <mergeCell ref="Q3:S3"/>
    <mergeCell ref="K7:L7"/>
    <mergeCell ref="M7:P7"/>
    <mergeCell ref="M4:P4"/>
    <mergeCell ref="Q9:S9"/>
    <mergeCell ref="Q7:S7"/>
    <mergeCell ref="M8:P8"/>
    <mergeCell ref="K8:L8"/>
    <mergeCell ref="Q8:S8"/>
    <mergeCell ref="A3:E3"/>
    <mergeCell ref="F3:H3"/>
    <mergeCell ref="A4:E4"/>
    <mergeCell ref="F8:H8"/>
    <mergeCell ref="Q4:S4"/>
    <mergeCell ref="Q5:S5"/>
    <mergeCell ref="F4:H4"/>
    <mergeCell ref="I4:J4"/>
    <mergeCell ref="K4:L4"/>
    <mergeCell ref="I3:J3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zoomScalePageLayoutView="0" workbookViewId="0" topLeftCell="A7">
      <selection activeCell="G27" sqref="G27"/>
    </sheetView>
  </sheetViews>
  <sheetFormatPr defaultColWidth="9.00390625" defaultRowHeight="13.5"/>
  <cols>
    <col min="1" max="1" width="31.125" style="1" customWidth="1"/>
    <col min="2" max="2" width="12.50390625" style="1" customWidth="1"/>
    <col min="3" max="4" width="4.50390625" style="1" customWidth="1"/>
    <col min="5" max="5" width="8.375" style="1" customWidth="1"/>
    <col min="6" max="6" width="17.00390625" style="1" customWidth="1"/>
    <col min="7" max="7" width="17.75390625" style="1" customWidth="1"/>
    <col min="8" max="16384" width="9.00390625" style="1" customWidth="1"/>
  </cols>
  <sheetData>
    <row r="1" spans="1:7" ht="21.75" customHeight="1">
      <c r="A1" s="63" t="s">
        <v>30</v>
      </c>
      <c r="B1" s="63"/>
      <c r="C1" s="63"/>
      <c r="D1" s="63"/>
      <c r="E1" s="63"/>
      <c r="F1" s="63"/>
      <c r="G1" s="63"/>
    </row>
    <row r="2" ht="21.75" customHeight="1">
      <c r="A2" s="1" t="s">
        <v>78</v>
      </c>
    </row>
    <row r="3" spans="1:7" s="3" customFormat="1" ht="21.75" customHeight="1">
      <c r="A3" s="4" t="s">
        <v>11</v>
      </c>
      <c r="B3" s="8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</row>
    <row r="4" spans="1:7" ht="21.75" customHeight="1">
      <c r="A4" s="2"/>
      <c r="B4" s="2"/>
      <c r="C4" s="2"/>
      <c r="D4" s="2"/>
      <c r="E4" s="2"/>
      <c r="F4" s="2"/>
      <c r="G4" s="2"/>
    </row>
    <row r="5" spans="1:7" ht="21.75" customHeight="1">
      <c r="A5" s="2" t="s">
        <v>18</v>
      </c>
      <c r="B5" s="2"/>
      <c r="C5" s="2"/>
      <c r="D5" s="2"/>
      <c r="E5" s="2"/>
      <c r="F5" s="2"/>
      <c r="G5" s="2"/>
    </row>
    <row r="6" spans="1:7" ht="21.75" customHeight="1">
      <c r="A6" s="2"/>
      <c r="B6" s="2"/>
      <c r="C6" s="2"/>
      <c r="D6" s="2"/>
      <c r="E6" s="2"/>
      <c r="F6" s="2"/>
      <c r="G6" s="7"/>
    </row>
    <row r="7" spans="1:7" ht="21.75" customHeight="1">
      <c r="A7" s="2" t="s">
        <v>10</v>
      </c>
      <c r="B7" s="2"/>
      <c r="C7" s="2">
        <v>1</v>
      </c>
      <c r="D7" s="2" t="s">
        <v>26</v>
      </c>
      <c r="E7" s="2"/>
      <c r="F7" s="5"/>
      <c r="G7" s="7" t="s">
        <v>28</v>
      </c>
    </row>
    <row r="8" spans="1:7" ht="21.75" customHeight="1">
      <c r="A8" s="2" t="s">
        <v>38</v>
      </c>
      <c r="B8" s="2"/>
      <c r="C8" s="2">
        <v>1</v>
      </c>
      <c r="D8" s="2" t="s">
        <v>26</v>
      </c>
      <c r="E8" s="2"/>
      <c r="F8" s="5"/>
      <c r="G8" s="7" t="s">
        <v>28</v>
      </c>
    </row>
    <row r="9" spans="1:7" ht="21.75" customHeight="1">
      <c r="A9" s="2" t="s">
        <v>19</v>
      </c>
      <c r="B9" s="2"/>
      <c r="C9" s="2"/>
      <c r="D9" s="2"/>
      <c r="E9" s="2"/>
      <c r="F9" s="5"/>
      <c r="G9" s="2"/>
    </row>
    <row r="10" spans="1:7" ht="21.75" customHeight="1">
      <c r="A10" s="2"/>
      <c r="B10" s="2"/>
      <c r="C10" s="2"/>
      <c r="D10" s="2"/>
      <c r="E10" s="4" t="s">
        <v>6</v>
      </c>
      <c r="F10" s="5"/>
      <c r="G10" s="2"/>
    </row>
    <row r="11" spans="1:7" ht="21.75" customHeight="1">
      <c r="A11" s="2" t="s">
        <v>20</v>
      </c>
      <c r="B11" s="2"/>
      <c r="C11" s="2">
        <v>1</v>
      </c>
      <c r="D11" s="2" t="s">
        <v>26</v>
      </c>
      <c r="E11" s="4" t="s">
        <v>6</v>
      </c>
      <c r="F11" s="5"/>
      <c r="G11" s="7" t="s">
        <v>124</v>
      </c>
    </row>
    <row r="12" spans="1:7" ht="21.75" customHeight="1">
      <c r="A12" s="2" t="s">
        <v>34</v>
      </c>
      <c r="B12" s="2"/>
      <c r="C12" s="2">
        <v>1</v>
      </c>
      <c r="D12" s="2" t="s">
        <v>26</v>
      </c>
      <c r="E12" s="2"/>
      <c r="F12" s="5"/>
      <c r="G12" s="6" t="s">
        <v>35</v>
      </c>
    </row>
    <row r="13" spans="1:7" ht="36" customHeight="1">
      <c r="A13" s="2" t="s">
        <v>21</v>
      </c>
      <c r="B13" s="2"/>
      <c r="C13" s="2">
        <v>1</v>
      </c>
      <c r="D13" s="2" t="s">
        <v>26</v>
      </c>
      <c r="E13" s="2" t="s">
        <v>6</v>
      </c>
      <c r="F13" s="5"/>
      <c r="G13" s="6" t="s">
        <v>127</v>
      </c>
    </row>
    <row r="14" spans="1:7" ht="21.75" customHeight="1">
      <c r="A14" s="2" t="s">
        <v>22</v>
      </c>
      <c r="B14" s="2"/>
      <c r="C14" s="2">
        <v>1</v>
      </c>
      <c r="D14" s="2" t="s">
        <v>26</v>
      </c>
      <c r="E14" s="2"/>
      <c r="F14" s="5"/>
      <c r="G14" s="6" t="s">
        <v>126</v>
      </c>
    </row>
    <row r="15" spans="1:7" ht="21.75" customHeight="1">
      <c r="A15" s="2"/>
      <c r="B15" s="2"/>
      <c r="C15" s="2"/>
      <c r="D15" s="2"/>
      <c r="E15" s="2"/>
      <c r="F15" s="5"/>
      <c r="G15" s="7"/>
    </row>
    <row r="16" spans="1:7" ht="21.75" customHeight="1">
      <c r="A16" s="2" t="s">
        <v>29</v>
      </c>
      <c r="B16" s="2"/>
      <c r="C16" s="2">
        <v>1</v>
      </c>
      <c r="D16" s="2" t="s">
        <v>26</v>
      </c>
      <c r="E16" s="2"/>
      <c r="F16" s="5"/>
      <c r="G16" s="17" t="s">
        <v>36</v>
      </c>
    </row>
    <row r="17" spans="1:7" ht="21.75" customHeight="1">
      <c r="A17" s="2"/>
      <c r="B17" s="2"/>
      <c r="C17" s="2"/>
      <c r="D17" s="2"/>
      <c r="E17" s="2"/>
      <c r="F17" s="5"/>
      <c r="G17" s="7"/>
    </row>
    <row r="18" spans="1:7" ht="21.75" customHeight="1">
      <c r="A18" s="2" t="s">
        <v>23</v>
      </c>
      <c r="B18" s="2"/>
      <c r="C18" s="2">
        <v>1</v>
      </c>
      <c r="D18" s="2" t="s">
        <v>26</v>
      </c>
      <c r="E18" s="2"/>
      <c r="F18" s="5"/>
      <c r="G18" s="7" t="s">
        <v>117</v>
      </c>
    </row>
    <row r="19" spans="1:7" ht="21.75" customHeight="1">
      <c r="A19" s="2"/>
      <c r="B19" s="2"/>
      <c r="C19" s="2"/>
      <c r="D19" s="2"/>
      <c r="E19" s="2"/>
      <c r="F19" s="5"/>
      <c r="G19" s="7"/>
    </row>
    <row r="20" spans="1:7" ht="21.75" customHeight="1">
      <c r="A20" s="2" t="s">
        <v>24</v>
      </c>
      <c r="B20" s="2"/>
      <c r="C20" s="2">
        <v>1</v>
      </c>
      <c r="D20" s="2" t="s">
        <v>26</v>
      </c>
      <c r="E20" s="2" t="s">
        <v>6</v>
      </c>
      <c r="F20" s="5"/>
      <c r="G20" s="6" t="s">
        <v>37</v>
      </c>
    </row>
    <row r="21" spans="1:7" ht="21.75" customHeight="1">
      <c r="A21" s="2"/>
      <c r="B21" s="2"/>
      <c r="C21" s="2"/>
      <c r="D21" s="2"/>
      <c r="E21" s="2"/>
      <c r="F21" s="2"/>
      <c r="G21" s="7"/>
    </row>
    <row r="22" spans="1:7" ht="21.75" customHeight="1">
      <c r="A22" s="2"/>
      <c r="B22" s="2"/>
      <c r="C22" s="2"/>
      <c r="D22" s="2"/>
      <c r="E22" s="2"/>
      <c r="F22" s="5"/>
      <c r="G22" s="6"/>
    </row>
    <row r="23" spans="1:7" ht="21.75" customHeight="1">
      <c r="A23" s="2"/>
      <c r="B23" s="2"/>
      <c r="C23" s="2"/>
      <c r="D23" s="2"/>
      <c r="E23" s="2"/>
      <c r="F23" s="2"/>
      <c r="G23" s="7"/>
    </row>
    <row r="24" spans="1:7" ht="21.75" customHeight="1">
      <c r="A24" s="2" t="s">
        <v>25</v>
      </c>
      <c r="B24" s="2"/>
      <c r="C24" s="2"/>
      <c r="D24" s="2"/>
      <c r="E24" s="2"/>
      <c r="F24" s="5"/>
      <c r="G24" s="2" t="s">
        <v>87</v>
      </c>
    </row>
    <row r="25" spans="1:7" ht="21.75" customHeight="1">
      <c r="A25" s="2"/>
      <c r="B25" s="2"/>
      <c r="C25" s="2"/>
      <c r="D25" s="2"/>
      <c r="E25" s="2"/>
      <c r="F25" s="2"/>
      <c r="G25" s="2"/>
    </row>
    <row r="26" spans="1:7" ht="21.75" customHeight="1">
      <c r="A26" s="2"/>
      <c r="B26" s="2"/>
      <c r="C26" s="2">
        <v>5</v>
      </c>
      <c r="D26" s="2" t="s">
        <v>46</v>
      </c>
      <c r="E26" s="48"/>
      <c r="F26" s="43"/>
      <c r="G26" s="2" t="s">
        <v>133</v>
      </c>
    </row>
    <row r="27" spans="1:7" ht="19.5" customHeight="1">
      <c r="A27" s="2"/>
      <c r="B27" s="2"/>
      <c r="C27" s="2"/>
      <c r="D27" s="2"/>
      <c r="E27" s="2"/>
      <c r="F27" s="2"/>
      <c r="G27" s="2"/>
    </row>
    <row r="28" spans="1:7" ht="19.5" customHeight="1">
      <c r="A28" s="2"/>
      <c r="B28" s="2"/>
      <c r="C28" s="2"/>
      <c r="D28" s="2"/>
      <c r="E28" s="2"/>
      <c r="F28" s="2"/>
      <c r="G28" s="2"/>
    </row>
    <row r="29" spans="1:7" ht="19.5" customHeight="1">
      <c r="A29" s="2"/>
      <c r="B29" s="2"/>
      <c r="C29" s="2"/>
      <c r="D29" s="2"/>
      <c r="E29" s="2"/>
      <c r="F29" s="2"/>
      <c r="G29" s="2"/>
    </row>
    <row r="30" ht="19.5" customHeight="1"/>
  </sheetData>
  <sheetProtection/>
  <mergeCells count="1">
    <mergeCell ref="A1:G1"/>
  </mergeCells>
  <printOptions/>
  <pageMargins left="0.51" right="0.36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2" width="17.00390625" style="9" customWidth="1"/>
    <col min="3" max="4" width="5.875" style="9" customWidth="1"/>
    <col min="5" max="6" width="13.50390625" style="9" customWidth="1"/>
    <col min="7" max="7" width="13.25390625" style="9" customWidth="1"/>
    <col min="8" max="16384" width="9.00390625" style="9" customWidth="1"/>
  </cols>
  <sheetData>
    <row r="1" ht="26.25" customHeight="1">
      <c r="A1" s="9" t="s">
        <v>28</v>
      </c>
    </row>
    <row r="2" spans="1:7" s="11" customFormat="1" ht="26.25" customHeight="1">
      <c r="A2" s="10" t="s">
        <v>11</v>
      </c>
      <c r="B2" s="10" t="s">
        <v>12</v>
      </c>
      <c r="C2" s="10" t="s">
        <v>13</v>
      </c>
      <c r="D2" s="10" t="s">
        <v>14</v>
      </c>
      <c r="E2" s="10" t="s">
        <v>15</v>
      </c>
      <c r="F2" s="10" t="s">
        <v>16</v>
      </c>
      <c r="G2" s="10" t="s">
        <v>31</v>
      </c>
    </row>
    <row r="3" spans="1:7" ht="26.25" customHeight="1">
      <c r="A3" s="12" t="s">
        <v>32</v>
      </c>
      <c r="B3" s="12"/>
      <c r="C3" s="44"/>
      <c r="D3" s="10" t="s">
        <v>33</v>
      </c>
      <c r="E3" s="13"/>
      <c r="F3" s="13"/>
      <c r="G3" s="12"/>
    </row>
    <row r="4" spans="1:7" ht="26.25" customHeight="1">
      <c r="A4" s="12" t="s">
        <v>88</v>
      </c>
      <c r="B4" s="12"/>
      <c r="C4" s="44"/>
      <c r="D4" s="10" t="s">
        <v>33</v>
      </c>
      <c r="E4" s="13"/>
      <c r="F4" s="13"/>
      <c r="G4" s="12"/>
    </row>
    <row r="5" spans="1:7" ht="26.25" customHeight="1">
      <c r="A5" s="10" t="s">
        <v>2</v>
      </c>
      <c r="B5" s="12"/>
      <c r="C5" s="12"/>
      <c r="D5" s="12"/>
      <c r="E5" s="12"/>
      <c r="F5" s="13"/>
      <c r="G5" s="12"/>
    </row>
    <row r="6" spans="1:7" ht="26.25" customHeight="1">
      <c r="A6" s="10"/>
      <c r="B6" s="12"/>
      <c r="C6" s="12"/>
      <c r="D6" s="12"/>
      <c r="E6" s="12"/>
      <c r="F6" s="13"/>
      <c r="G6" s="12"/>
    </row>
    <row r="7" spans="1:7" ht="26.25" customHeight="1">
      <c r="A7" s="12"/>
      <c r="B7" s="12"/>
      <c r="C7" s="12"/>
      <c r="D7" s="12"/>
      <c r="E7" s="12"/>
      <c r="F7" s="12"/>
      <c r="G7" s="12"/>
    </row>
    <row r="8" spans="1:7" ht="26.25" customHeight="1">
      <c r="A8" s="12"/>
      <c r="B8" s="12"/>
      <c r="C8" s="12"/>
      <c r="D8" s="12"/>
      <c r="E8" s="12"/>
      <c r="F8" s="12"/>
      <c r="G8" s="12"/>
    </row>
    <row r="9" spans="1:7" ht="26.25" customHeight="1">
      <c r="A9" s="12"/>
      <c r="B9" s="12"/>
      <c r="C9" s="12"/>
      <c r="D9" s="12"/>
      <c r="E9" s="12"/>
      <c r="F9" s="12"/>
      <c r="G9" s="1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5"/>
  <sheetViews>
    <sheetView tabSelected="1" zoomScale="98" zoomScaleNormal="98" zoomScalePageLayoutView="0" workbookViewId="0" topLeftCell="A115">
      <selection activeCell="J10" sqref="J10"/>
    </sheetView>
  </sheetViews>
  <sheetFormatPr defaultColWidth="9.00390625" defaultRowHeight="13.5"/>
  <cols>
    <col min="1" max="1" width="31.125" style="1" customWidth="1"/>
    <col min="2" max="2" width="12.50390625" style="1" customWidth="1"/>
    <col min="3" max="4" width="4.50390625" style="1" customWidth="1"/>
    <col min="5" max="5" width="8.375" style="1" customWidth="1"/>
    <col min="6" max="6" width="17.00390625" style="1" customWidth="1"/>
    <col min="7" max="7" width="17.75390625" style="1" customWidth="1"/>
    <col min="8" max="10" width="9.00390625" style="1" customWidth="1"/>
    <col min="11" max="11" width="10.75390625" style="1" customWidth="1"/>
    <col min="12" max="12" width="4.00390625" style="1" customWidth="1"/>
    <col min="13" max="13" width="6.75390625" style="1" customWidth="1"/>
    <col min="14" max="16384" width="9.00390625" style="1" customWidth="1"/>
  </cols>
  <sheetData>
    <row r="1" spans="1:7" ht="21.75" customHeight="1">
      <c r="A1" s="63" t="s">
        <v>30</v>
      </c>
      <c r="B1" s="63"/>
      <c r="C1" s="63"/>
      <c r="D1" s="63"/>
      <c r="E1" s="63"/>
      <c r="F1" s="63"/>
      <c r="G1" s="63"/>
    </row>
    <row r="2" ht="21.75" customHeight="1">
      <c r="A2" s="1" t="s">
        <v>79</v>
      </c>
    </row>
    <row r="3" spans="1:7" s="3" customFormat="1" ht="21.75" customHeight="1">
      <c r="A3" s="4" t="s">
        <v>11</v>
      </c>
      <c r="B3" s="64" t="s">
        <v>13</v>
      </c>
      <c r="C3" s="65"/>
      <c r="D3" s="4" t="s">
        <v>14</v>
      </c>
      <c r="E3" s="4" t="s">
        <v>15</v>
      </c>
      <c r="F3" s="4" t="s">
        <v>16</v>
      </c>
      <c r="G3" s="4" t="s">
        <v>17</v>
      </c>
    </row>
    <row r="4" spans="1:7" ht="21.75" customHeight="1">
      <c r="A4" s="2"/>
      <c r="B4" s="64"/>
      <c r="C4" s="65"/>
      <c r="D4" s="2"/>
      <c r="E4" s="20"/>
      <c r="F4" s="20"/>
      <c r="G4" s="2"/>
    </row>
    <row r="5" spans="1:7" ht="21.75" customHeight="1">
      <c r="A5" s="2" t="s">
        <v>39</v>
      </c>
      <c r="B5" s="64"/>
      <c r="C5" s="65"/>
      <c r="D5" s="2"/>
      <c r="E5" s="20"/>
      <c r="F5" s="20"/>
      <c r="G5" s="18"/>
    </row>
    <row r="6" spans="1:7" ht="21.75" customHeight="1">
      <c r="A6" s="18" t="s">
        <v>41</v>
      </c>
      <c r="B6" s="59"/>
      <c r="C6" s="60"/>
      <c r="D6" s="18"/>
      <c r="E6" s="22"/>
      <c r="F6" s="22"/>
      <c r="G6" s="19"/>
    </row>
    <row r="7" spans="1:7" ht="21.75" customHeight="1">
      <c r="A7" s="21" t="s">
        <v>45</v>
      </c>
      <c r="B7" s="78">
        <v>1</v>
      </c>
      <c r="C7" s="79"/>
      <c r="D7" s="18" t="s">
        <v>46</v>
      </c>
      <c r="E7" s="22"/>
      <c r="F7" s="40"/>
      <c r="G7" s="19" t="s">
        <v>94</v>
      </c>
    </row>
    <row r="8" spans="1:9" ht="21.75" customHeight="1">
      <c r="A8" s="18"/>
      <c r="B8" s="59"/>
      <c r="C8" s="60"/>
      <c r="D8" s="18"/>
      <c r="E8" s="22"/>
      <c r="F8" s="22"/>
      <c r="G8" s="19"/>
      <c r="I8" s="42"/>
    </row>
    <row r="9" spans="1:15" ht="21.75" customHeight="1">
      <c r="A9" s="21" t="s">
        <v>104</v>
      </c>
      <c r="B9" s="78">
        <v>1</v>
      </c>
      <c r="C9" s="79"/>
      <c r="D9" s="18" t="s">
        <v>46</v>
      </c>
      <c r="E9" s="22"/>
      <c r="F9" s="41"/>
      <c r="G9" s="37" t="s">
        <v>97</v>
      </c>
      <c r="I9" s="1" t="s">
        <v>98</v>
      </c>
      <c r="J9" s="39"/>
      <c r="K9" s="1" t="s">
        <v>100</v>
      </c>
      <c r="L9" s="1">
        <v>10</v>
      </c>
      <c r="M9" s="1" t="s">
        <v>99</v>
      </c>
      <c r="N9" s="39">
        <f>J9*L9</f>
        <v>0</v>
      </c>
      <c r="O9" s="1" t="s">
        <v>5</v>
      </c>
    </row>
    <row r="10" spans="1:15" ht="21.75" customHeight="1">
      <c r="A10" s="21"/>
      <c r="B10" s="28"/>
      <c r="C10" s="29"/>
      <c r="D10" s="18"/>
      <c r="E10" s="22"/>
      <c r="F10" s="34"/>
      <c r="G10" s="18" t="s">
        <v>110</v>
      </c>
      <c r="I10" s="1" t="s">
        <v>101</v>
      </c>
      <c r="J10" s="39"/>
      <c r="K10" s="1" t="s">
        <v>100</v>
      </c>
      <c r="L10" s="1">
        <v>3</v>
      </c>
      <c r="M10" s="1" t="s">
        <v>102</v>
      </c>
      <c r="N10" s="39">
        <f>J10*L10</f>
        <v>0</v>
      </c>
      <c r="O10" s="1" t="s">
        <v>5</v>
      </c>
    </row>
    <row r="11" spans="1:15" ht="21.75" customHeight="1">
      <c r="A11" s="23" t="s">
        <v>120</v>
      </c>
      <c r="B11" s="28"/>
      <c r="C11" s="29"/>
      <c r="D11" s="18"/>
      <c r="E11" s="22"/>
      <c r="F11" s="34"/>
      <c r="G11" s="18"/>
      <c r="I11" s="1" t="s">
        <v>105</v>
      </c>
      <c r="N11" s="39">
        <f>N9+N10</f>
        <v>0</v>
      </c>
      <c r="O11" s="1" t="s">
        <v>5</v>
      </c>
    </row>
    <row r="12" spans="1:7" ht="21.75" customHeight="1">
      <c r="A12" s="21"/>
      <c r="B12" s="28"/>
      <c r="C12" s="29"/>
      <c r="D12" s="18"/>
      <c r="E12" s="22"/>
      <c r="F12" s="34"/>
      <c r="G12" s="19"/>
    </row>
    <row r="13" spans="1:7" ht="21.75" customHeight="1">
      <c r="A13" s="21"/>
      <c r="B13" s="28"/>
      <c r="C13" s="29"/>
      <c r="D13" s="18"/>
      <c r="E13" s="22"/>
      <c r="F13" s="34"/>
      <c r="G13" s="19"/>
    </row>
    <row r="14" spans="1:7" ht="21.75" customHeight="1">
      <c r="A14" s="2" t="s">
        <v>40</v>
      </c>
      <c r="B14" s="64"/>
      <c r="C14" s="65"/>
      <c r="D14" s="2"/>
      <c r="E14" s="20"/>
      <c r="F14" s="20"/>
      <c r="G14" s="19"/>
    </row>
    <row r="15" spans="1:7" ht="21.75" customHeight="1">
      <c r="A15" s="21" t="s">
        <v>49</v>
      </c>
      <c r="B15" s="78">
        <v>1650</v>
      </c>
      <c r="C15" s="79"/>
      <c r="D15" s="18" t="s">
        <v>47</v>
      </c>
      <c r="E15" s="22"/>
      <c r="F15" s="22"/>
      <c r="G15" s="19" t="s">
        <v>128</v>
      </c>
    </row>
    <row r="16" spans="1:7" ht="21.75" customHeight="1">
      <c r="A16" s="18"/>
      <c r="B16" s="59"/>
      <c r="C16" s="60"/>
      <c r="D16" s="18"/>
      <c r="E16" s="22"/>
      <c r="F16" s="22"/>
      <c r="G16" s="19"/>
    </row>
    <row r="17" spans="1:7" ht="21.75" customHeight="1">
      <c r="A17" s="18"/>
      <c r="B17" s="26"/>
      <c r="C17" s="27"/>
      <c r="D17" s="18"/>
      <c r="E17" s="22"/>
      <c r="F17" s="22"/>
      <c r="G17" s="19"/>
    </row>
    <row r="18" spans="1:7" ht="21.75" customHeight="1">
      <c r="A18" s="18"/>
      <c r="B18" s="78">
        <f>B15*12</f>
        <v>19800</v>
      </c>
      <c r="C18" s="79"/>
      <c r="D18" s="18" t="s">
        <v>48</v>
      </c>
      <c r="E18" s="22"/>
      <c r="F18" s="40"/>
      <c r="G18" s="19"/>
    </row>
    <row r="19" spans="1:7" ht="21.75" customHeight="1">
      <c r="A19" s="18"/>
      <c r="B19" s="59"/>
      <c r="C19" s="60"/>
      <c r="D19" s="18"/>
      <c r="E19" s="25"/>
      <c r="F19" s="22"/>
      <c r="G19" s="19"/>
    </row>
    <row r="20" spans="1:7" ht="21.75" customHeight="1">
      <c r="A20" s="18"/>
      <c r="B20" s="59"/>
      <c r="C20" s="60"/>
      <c r="D20" s="18"/>
      <c r="E20" s="22"/>
      <c r="F20" s="22"/>
      <c r="G20" s="24"/>
    </row>
    <row r="21" spans="1:7" ht="21.75" customHeight="1">
      <c r="A21" s="21" t="s">
        <v>50</v>
      </c>
      <c r="B21" s="59">
        <v>1000</v>
      </c>
      <c r="C21" s="60"/>
      <c r="D21" s="18" t="s">
        <v>48</v>
      </c>
      <c r="E21" s="22"/>
      <c r="F21" s="40"/>
      <c r="G21" s="24"/>
    </row>
    <row r="22" spans="1:7" ht="21.75" customHeight="1">
      <c r="A22" s="18"/>
      <c r="B22" s="82"/>
      <c r="C22" s="83"/>
      <c r="D22" s="35"/>
      <c r="E22" s="36"/>
      <c r="F22" s="22"/>
      <c r="G22" s="24" t="s">
        <v>96</v>
      </c>
    </row>
    <row r="23" spans="1:7" ht="21.75" customHeight="1">
      <c r="A23" s="18"/>
      <c r="B23" s="59"/>
      <c r="C23" s="60"/>
      <c r="D23" s="18"/>
      <c r="E23" s="22"/>
      <c r="F23" s="22"/>
      <c r="G23" s="24"/>
    </row>
    <row r="24" spans="1:7" ht="19.5" customHeight="1">
      <c r="A24" s="18"/>
      <c r="B24" s="59"/>
      <c r="C24" s="60"/>
      <c r="D24" s="18"/>
      <c r="E24" s="22"/>
      <c r="F24" s="22"/>
      <c r="G24" s="17"/>
    </row>
    <row r="25" spans="1:7" ht="21.75" customHeight="1">
      <c r="A25" s="21" t="s">
        <v>52</v>
      </c>
      <c r="B25" s="78">
        <v>1</v>
      </c>
      <c r="C25" s="79"/>
      <c r="D25" s="23" t="s">
        <v>103</v>
      </c>
      <c r="E25" s="22"/>
      <c r="F25" s="22"/>
      <c r="G25" s="17" t="s">
        <v>97</v>
      </c>
    </row>
    <row r="26" spans="1:7" ht="21.75" customHeight="1">
      <c r="A26" s="21" t="s">
        <v>43</v>
      </c>
      <c r="B26" s="78">
        <v>5</v>
      </c>
      <c r="C26" s="79"/>
      <c r="D26" s="23" t="s">
        <v>44</v>
      </c>
      <c r="E26" s="22"/>
      <c r="F26" s="22"/>
      <c r="G26" s="19" t="s">
        <v>129</v>
      </c>
    </row>
    <row r="27" spans="1:7" ht="21.75" customHeight="1">
      <c r="A27" s="21"/>
      <c r="B27" s="78">
        <v>12</v>
      </c>
      <c r="C27" s="79"/>
      <c r="D27" s="23" t="s">
        <v>103</v>
      </c>
      <c r="E27" s="22"/>
      <c r="F27" s="40"/>
      <c r="G27" s="19"/>
    </row>
    <row r="28" spans="1:7" ht="21.75" customHeight="1">
      <c r="A28" s="21"/>
      <c r="B28" s="28"/>
      <c r="C28" s="29"/>
      <c r="D28" s="23"/>
      <c r="E28" s="22"/>
      <c r="F28" s="22"/>
      <c r="G28" s="19"/>
    </row>
    <row r="29" spans="1:7" ht="21.75" customHeight="1">
      <c r="A29" s="18"/>
      <c r="B29" s="59"/>
      <c r="C29" s="60"/>
      <c r="D29" s="18"/>
      <c r="E29" s="22"/>
      <c r="F29" s="22"/>
      <c r="G29" s="17"/>
    </row>
    <row r="30" spans="1:7" ht="21.75" customHeight="1">
      <c r="A30" s="33" t="s">
        <v>53</v>
      </c>
      <c r="B30" s="26"/>
      <c r="C30" s="27"/>
      <c r="D30" s="18"/>
      <c r="E30" s="22"/>
      <c r="F30" s="22"/>
      <c r="G30" s="19" t="s">
        <v>130</v>
      </c>
    </row>
    <row r="31" spans="1:7" ht="21.75" customHeight="1">
      <c r="A31" s="21" t="s">
        <v>51</v>
      </c>
      <c r="B31" s="78">
        <v>40</v>
      </c>
      <c r="C31" s="79"/>
      <c r="D31" s="18" t="s">
        <v>48</v>
      </c>
      <c r="E31" s="22"/>
      <c r="F31" s="40"/>
      <c r="G31" s="17"/>
    </row>
    <row r="32" spans="1:7" ht="21.75" customHeight="1">
      <c r="A32" s="21"/>
      <c r="B32" s="78"/>
      <c r="C32" s="79"/>
      <c r="D32" s="23"/>
      <c r="E32" s="22"/>
      <c r="F32" s="22"/>
      <c r="G32" s="19"/>
    </row>
    <row r="33" spans="1:7" ht="21.75" customHeight="1">
      <c r="A33" s="21"/>
      <c r="B33" s="28"/>
      <c r="C33" s="29"/>
      <c r="D33" s="23"/>
      <c r="E33" s="22"/>
      <c r="F33" s="22"/>
      <c r="G33" s="19"/>
    </row>
    <row r="34" spans="1:7" ht="21.75" customHeight="1">
      <c r="A34" s="23" t="s">
        <v>55</v>
      </c>
      <c r="B34" s="59"/>
      <c r="C34" s="60"/>
      <c r="D34" s="23"/>
      <c r="E34" s="22"/>
      <c r="F34" s="22"/>
      <c r="G34" s="19"/>
    </row>
    <row r="35" spans="1:7" ht="21.75" customHeight="1">
      <c r="A35" s="21" t="s">
        <v>54</v>
      </c>
      <c r="B35" s="78">
        <v>20</v>
      </c>
      <c r="C35" s="79"/>
      <c r="D35" s="18" t="s">
        <v>48</v>
      </c>
      <c r="E35" s="22"/>
      <c r="F35" s="40"/>
      <c r="G35" s="19" t="s">
        <v>131</v>
      </c>
    </row>
    <row r="36" spans="1:7" ht="21.75" customHeight="1">
      <c r="A36" s="30"/>
      <c r="B36" s="84"/>
      <c r="C36" s="85"/>
      <c r="D36" s="31"/>
      <c r="E36" s="32"/>
      <c r="F36" s="32"/>
      <c r="G36" s="17"/>
    </row>
    <row r="37" spans="1:7" ht="21.75" customHeight="1">
      <c r="A37" s="30"/>
      <c r="B37" s="28"/>
      <c r="C37" s="29"/>
      <c r="D37" s="23"/>
      <c r="E37" s="22"/>
      <c r="F37" s="32"/>
      <c r="G37" s="17"/>
    </row>
    <row r="38" spans="1:7" ht="21.75" customHeight="1">
      <c r="A38" s="23" t="s">
        <v>121</v>
      </c>
      <c r="B38" s="59"/>
      <c r="C38" s="60"/>
      <c r="D38" s="18"/>
      <c r="E38" s="22"/>
      <c r="F38" s="22"/>
      <c r="G38" s="19"/>
    </row>
    <row r="39" spans="1:7" ht="21.75" customHeight="1">
      <c r="A39" s="18" t="s">
        <v>56</v>
      </c>
      <c r="B39" s="59"/>
      <c r="C39" s="60"/>
      <c r="D39" s="18"/>
      <c r="E39" s="22"/>
      <c r="F39" s="22"/>
      <c r="G39" s="17"/>
    </row>
    <row r="40" spans="1:7" ht="21.75" customHeight="1">
      <c r="A40" s="21" t="s">
        <v>57</v>
      </c>
      <c r="B40" s="78">
        <v>12</v>
      </c>
      <c r="C40" s="79"/>
      <c r="D40" s="18" t="s">
        <v>103</v>
      </c>
      <c r="E40" s="22"/>
      <c r="F40" s="40"/>
      <c r="G40" s="19"/>
    </row>
    <row r="41" spans="1:7" ht="21.75" customHeight="1">
      <c r="A41" s="18"/>
      <c r="B41" s="59"/>
      <c r="C41" s="60"/>
      <c r="D41" s="18"/>
      <c r="E41" s="22"/>
      <c r="F41" s="22"/>
      <c r="G41" s="18"/>
    </row>
    <row r="42" spans="1:7" ht="21.75" customHeight="1">
      <c r="A42" s="18"/>
      <c r="B42" s="59"/>
      <c r="C42" s="60"/>
      <c r="D42" s="18"/>
      <c r="E42" s="22"/>
      <c r="F42" s="22"/>
      <c r="G42" s="37"/>
    </row>
    <row r="43" spans="1:7" ht="21.75" customHeight="1">
      <c r="A43" s="18"/>
      <c r="B43" s="59"/>
      <c r="C43" s="60"/>
      <c r="D43" s="18"/>
      <c r="E43" s="22"/>
      <c r="F43" s="22"/>
      <c r="G43" s="18"/>
    </row>
    <row r="44" spans="1:7" ht="19.5" customHeight="1">
      <c r="A44" s="18"/>
      <c r="B44" s="59"/>
      <c r="C44" s="60"/>
      <c r="D44" s="18"/>
      <c r="E44" s="22"/>
      <c r="F44" s="22"/>
      <c r="G44" s="18"/>
    </row>
    <row r="45" spans="1:7" ht="19.5" customHeight="1">
      <c r="A45" s="18"/>
      <c r="B45" s="59"/>
      <c r="C45" s="60"/>
      <c r="D45" s="18"/>
      <c r="E45" s="22"/>
      <c r="F45" s="22"/>
      <c r="G45" s="18"/>
    </row>
    <row r="46" spans="1:7" ht="19.5" customHeight="1">
      <c r="A46" s="21" t="s">
        <v>58</v>
      </c>
      <c r="B46" s="78">
        <v>12</v>
      </c>
      <c r="C46" s="79"/>
      <c r="D46" s="18" t="s">
        <v>103</v>
      </c>
      <c r="E46" s="22"/>
      <c r="F46" s="40"/>
      <c r="G46" s="47"/>
    </row>
    <row r="47" spans="1:7" ht="19.5" customHeight="1">
      <c r="A47" s="18"/>
      <c r="B47" s="59"/>
      <c r="C47" s="60"/>
      <c r="D47" s="18"/>
      <c r="E47" s="22"/>
      <c r="F47" s="22"/>
      <c r="G47" s="18"/>
    </row>
    <row r="48" spans="1:7" ht="19.5" customHeight="1">
      <c r="A48" s="18"/>
      <c r="B48" s="59"/>
      <c r="C48" s="60"/>
      <c r="D48" s="18"/>
      <c r="E48" s="22"/>
      <c r="F48" s="22"/>
      <c r="G48" s="37"/>
    </row>
    <row r="49" spans="1:7" ht="19.5" customHeight="1">
      <c r="A49" s="18"/>
      <c r="B49" s="59"/>
      <c r="C49" s="60"/>
      <c r="D49" s="18"/>
      <c r="E49" s="22"/>
      <c r="F49" s="22"/>
      <c r="G49" s="18"/>
    </row>
    <row r="50" spans="1:7" ht="19.5" customHeight="1">
      <c r="A50" s="18"/>
      <c r="B50" s="59"/>
      <c r="C50" s="60"/>
      <c r="D50" s="18"/>
      <c r="E50" s="22"/>
      <c r="F50" s="22"/>
      <c r="G50" s="18"/>
    </row>
    <row r="51" spans="1:7" ht="19.5" customHeight="1">
      <c r="A51" s="18"/>
      <c r="B51" s="26"/>
      <c r="C51" s="27"/>
      <c r="D51" s="18"/>
      <c r="E51" s="22"/>
      <c r="F51" s="22"/>
      <c r="G51" s="18"/>
    </row>
    <row r="52" spans="1:7" ht="19.5" customHeight="1">
      <c r="A52" s="18"/>
      <c r="B52" s="26"/>
      <c r="C52" s="27"/>
      <c r="D52" s="18"/>
      <c r="E52" s="22"/>
      <c r="F52" s="22"/>
      <c r="G52" s="18"/>
    </row>
    <row r="53" spans="1:7" ht="19.5" customHeight="1">
      <c r="A53" s="21" t="s">
        <v>59</v>
      </c>
      <c r="B53" s="78">
        <v>12</v>
      </c>
      <c r="C53" s="79"/>
      <c r="D53" s="18" t="s">
        <v>42</v>
      </c>
      <c r="E53" s="22"/>
      <c r="F53" s="40"/>
      <c r="G53" s="19"/>
    </row>
    <row r="54" spans="1:7" ht="19.5" customHeight="1">
      <c r="A54" s="18"/>
      <c r="B54" s="59"/>
      <c r="C54" s="60"/>
      <c r="D54" s="18"/>
      <c r="E54" s="22"/>
      <c r="F54" s="22"/>
      <c r="G54" s="18"/>
    </row>
    <row r="55" spans="1:7" ht="19.5" customHeight="1">
      <c r="A55" s="23" t="s">
        <v>122</v>
      </c>
      <c r="B55" s="59"/>
      <c r="C55" s="60"/>
      <c r="D55" s="18"/>
      <c r="E55" s="22"/>
      <c r="F55" s="22"/>
      <c r="G55" s="18"/>
    </row>
    <row r="56" spans="1:7" ht="19.5" customHeight="1">
      <c r="A56" s="18" t="s">
        <v>60</v>
      </c>
      <c r="B56" s="59"/>
      <c r="C56" s="60"/>
      <c r="D56" s="18"/>
      <c r="E56" s="22"/>
      <c r="F56" s="22"/>
      <c r="G56" s="18"/>
    </row>
    <row r="57" spans="1:7" ht="19.5" customHeight="1">
      <c r="A57" s="21" t="s">
        <v>132</v>
      </c>
      <c r="B57" s="78">
        <v>1</v>
      </c>
      <c r="C57" s="79"/>
      <c r="D57" s="18" t="s">
        <v>46</v>
      </c>
      <c r="E57" s="22"/>
      <c r="F57" s="40"/>
      <c r="G57" s="37"/>
    </row>
    <row r="58" spans="1:7" ht="19.5" customHeight="1">
      <c r="A58" s="18"/>
      <c r="B58" s="59"/>
      <c r="C58" s="60"/>
      <c r="D58" s="18"/>
      <c r="E58" s="22"/>
      <c r="F58" s="22"/>
      <c r="G58" s="18" t="s">
        <v>132</v>
      </c>
    </row>
    <row r="59" spans="1:7" ht="19.5" customHeight="1">
      <c r="A59" s="18"/>
      <c r="B59" s="59"/>
      <c r="C59" s="60"/>
      <c r="D59" s="18"/>
      <c r="E59" s="22"/>
      <c r="F59" s="22"/>
      <c r="G59" s="18" t="s">
        <v>95</v>
      </c>
    </row>
    <row r="60" spans="1:7" ht="19.5" customHeight="1">
      <c r="A60" s="18"/>
      <c r="B60" s="59"/>
      <c r="C60" s="60"/>
      <c r="D60" s="18"/>
      <c r="E60" s="22"/>
      <c r="F60" s="22"/>
      <c r="G60" s="18"/>
    </row>
    <row r="61" spans="1:7" ht="19.5" customHeight="1">
      <c r="A61" s="18" t="s">
        <v>61</v>
      </c>
      <c r="B61" s="59"/>
      <c r="C61" s="60"/>
      <c r="D61" s="18"/>
      <c r="E61" s="22"/>
      <c r="F61" s="22"/>
      <c r="G61" s="18"/>
    </row>
    <row r="62" spans="1:7" ht="19.5" customHeight="1">
      <c r="A62" s="18" t="s">
        <v>62</v>
      </c>
      <c r="B62" s="59"/>
      <c r="C62" s="60"/>
      <c r="D62" s="18"/>
      <c r="E62" s="22"/>
      <c r="F62" s="22"/>
      <c r="G62" s="18"/>
    </row>
    <row r="63" spans="1:7" ht="19.5" customHeight="1">
      <c r="A63" s="21" t="s">
        <v>63</v>
      </c>
      <c r="B63" s="78">
        <v>12</v>
      </c>
      <c r="C63" s="79"/>
      <c r="D63" s="18" t="s">
        <v>103</v>
      </c>
      <c r="E63" s="22"/>
      <c r="F63" s="40"/>
      <c r="G63" s="37"/>
    </row>
    <row r="64" spans="1:7" ht="19.5" customHeight="1">
      <c r="A64" s="18"/>
      <c r="B64" s="59"/>
      <c r="C64" s="60"/>
      <c r="D64" s="18"/>
      <c r="E64" s="22"/>
      <c r="F64" s="22"/>
      <c r="G64" s="18"/>
    </row>
    <row r="65" spans="1:7" ht="19.5" customHeight="1">
      <c r="A65" s="18"/>
      <c r="B65" s="59"/>
      <c r="C65" s="60"/>
      <c r="D65" s="18"/>
      <c r="E65" s="22"/>
      <c r="F65" s="22"/>
      <c r="G65" s="18"/>
    </row>
    <row r="66" spans="1:7" ht="19.5" customHeight="1">
      <c r="A66" s="18"/>
      <c r="B66" s="59"/>
      <c r="C66" s="60"/>
      <c r="D66" s="18"/>
      <c r="E66" s="22"/>
      <c r="F66" s="22"/>
      <c r="G66" s="18"/>
    </row>
    <row r="67" spans="1:7" ht="19.5" customHeight="1">
      <c r="A67" s="18" t="s">
        <v>64</v>
      </c>
      <c r="B67" s="59"/>
      <c r="C67" s="60"/>
      <c r="D67" s="18"/>
      <c r="E67" s="22"/>
      <c r="F67" s="22"/>
      <c r="G67" s="18"/>
    </row>
    <row r="68" spans="1:7" ht="19.5" customHeight="1">
      <c r="A68" s="21" t="s">
        <v>65</v>
      </c>
      <c r="B68" s="78">
        <v>1</v>
      </c>
      <c r="C68" s="79"/>
      <c r="D68" s="18" t="s">
        <v>46</v>
      </c>
      <c r="E68" s="22"/>
      <c r="F68" s="40"/>
      <c r="G68" s="37"/>
    </row>
    <row r="69" spans="1:7" ht="19.5" customHeight="1">
      <c r="A69" s="18"/>
      <c r="B69" s="59"/>
      <c r="C69" s="60"/>
      <c r="D69" s="18"/>
      <c r="E69" s="22"/>
      <c r="F69" s="22"/>
      <c r="G69" s="37" t="str">
        <f>A68</f>
        <v>浄化槽法定検査手数料(7人槽）</v>
      </c>
    </row>
    <row r="70" spans="1:7" ht="19.5" customHeight="1">
      <c r="A70" s="18"/>
      <c r="B70" s="59"/>
      <c r="C70" s="60"/>
      <c r="D70" s="18"/>
      <c r="E70" s="22"/>
      <c r="F70" s="22"/>
      <c r="G70" s="18"/>
    </row>
    <row r="71" spans="1:7" ht="19.5" customHeight="1">
      <c r="A71" s="21" t="s">
        <v>86</v>
      </c>
      <c r="B71" s="78">
        <v>1</v>
      </c>
      <c r="C71" s="79"/>
      <c r="D71" s="18" t="s">
        <v>46</v>
      </c>
      <c r="E71" s="22"/>
      <c r="F71" s="40"/>
      <c r="G71" s="37"/>
    </row>
    <row r="72" spans="1:7" ht="19.5" customHeight="1">
      <c r="A72" s="18"/>
      <c r="B72" s="59"/>
      <c r="C72" s="60"/>
      <c r="D72" s="18"/>
      <c r="E72" s="22"/>
      <c r="F72" s="22"/>
      <c r="G72" s="37"/>
    </row>
    <row r="73" spans="1:7" ht="19.5" customHeight="1">
      <c r="A73" s="18"/>
      <c r="B73" s="26"/>
      <c r="C73" s="27"/>
      <c r="D73" s="18"/>
      <c r="E73" s="22"/>
      <c r="F73" s="22"/>
      <c r="G73" s="18"/>
    </row>
    <row r="74" spans="1:7" ht="19.5" customHeight="1">
      <c r="A74" s="18" t="s">
        <v>119</v>
      </c>
      <c r="B74" s="59"/>
      <c r="C74" s="60"/>
      <c r="D74" s="18"/>
      <c r="E74" s="22"/>
      <c r="F74" s="22"/>
      <c r="G74" s="18"/>
    </row>
    <row r="75" spans="1:7" ht="19.5" customHeight="1">
      <c r="A75" s="18"/>
      <c r="B75" s="59"/>
      <c r="C75" s="60"/>
      <c r="D75" s="18"/>
      <c r="E75" s="22"/>
      <c r="F75" s="22"/>
      <c r="G75" s="18"/>
    </row>
    <row r="76" spans="1:7" ht="19.5" customHeight="1">
      <c r="A76" s="18" t="s">
        <v>66</v>
      </c>
      <c r="B76" s="59"/>
      <c r="C76" s="60"/>
      <c r="D76" s="18"/>
      <c r="E76" s="22"/>
      <c r="F76" s="22"/>
      <c r="G76" s="18"/>
    </row>
    <row r="77" spans="1:7" ht="19.5" customHeight="1">
      <c r="A77" s="21"/>
      <c r="B77" s="78"/>
      <c r="C77" s="79"/>
      <c r="D77" s="18"/>
      <c r="E77" s="22"/>
      <c r="F77" s="22"/>
      <c r="G77" s="18"/>
    </row>
    <row r="78" spans="1:7" ht="19.5" customHeight="1">
      <c r="A78" s="21"/>
      <c r="B78" s="78"/>
      <c r="C78" s="79"/>
      <c r="D78" s="18"/>
      <c r="E78" s="22"/>
      <c r="F78" s="40"/>
      <c r="G78" s="18"/>
    </row>
    <row r="79" spans="1:7" ht="19.5" customHeight="1">
      <c r="A79" s="18"/>
      <c r="B79" s="59"/>
      <c r="C79" s="60"/>
      <c r="D79" s="18"/>
      <c r="E79" s="22"/>
      <c r="F79" s="22"/>
      <c r="G79" s="18"/>
    </row>
    <row r="80" spans="1:7" ht="19.5" customHeight="1">
      <c r="A80" s="21" t="s">
        <v>67</v>
      </c>
      <c r="B80" s="78">
        <v>1</v>
      </c>
      <c r="C80" s="79"/>
      <c r="D80" s="18" t="s">
        <v>46</v>
      </c>
      <c r="E80" s="22"/>
      <c r="F80" s="40"/>
      <c r="G80" s="37"/>
    </row>
    <row r="81" spans="1:7" ht="19.5" customHeight="1">
      <c r="A81" s="18"/>
      <c r="B81" s="59"/>
      <c r="C81" s="60"/>
      <c r="D81" s="18"/>
      <c r="E81" s="22"/>
      <c r="F81" s="22"/>
      <c r="G81" s="37" t="str">
        <f>A80</f>
        <v>夜間警備委託料</v>
      </c>
    </row>
    <row r="82" spans="1:7" ht="19.5" customHeight="1">
      <c r="A82" s="18"/>
      <c r="B82" s="59"/>
      <c r="C82" s="60"/>
      <c r="D82" s="18"/>
      <c r="E82" s="22"/>
      <c r="F82" s="22"/>
      <c r="G82" s="18"/>
    </row>
    <row r="83" spans="1:7" ht="19.5" customHeight="1">
      <c r="A83" s="18"/>
      <c r="B83" s="59"/>
      <c r="C83" s="60"/>
      <c r="D83" s="18"/>
      <c r="E83" s="22"/>
      <c r="F83" s="22"/>
      <c r="G83" s="18"/>
    </row>
    <row r="84" spans="1:7" ht="19.5" customHeight="1">
      <c r="A84" s="21" t="s">
        <v>107</v>
      </c>
      <c r="B84" s="78">
        <v>1</v>
      </c>
      <c r="C84" s="79"/>
      <c r="D84" s="18" t="s">
        <v>46</v>
      </c>
      <c r="E84" s="22"/>
      <c r="F84" s="40"/>
      <c r="G84" s="18"/>
    </row>
    <row r="85" spans="1:7" ht="19.5" customHeight="1">
      <c r="A85" s="18"/>
      <c r="B85" s="59"/>
      <c r="C85" s="60"/>
      <c r="D85" s="18"/>
      <c r="E85" s="22"/>
      <c r="F85" s="22"/>
      <c r="G85" s="18" t="s">
        <v>109</v>
      </c>
    </row>
    <row r="86" spans="1:7" ht="19.5" customHeight="1">
      <c r="A86" s="18"/>
      <c r="B86" s="59"/>
      <c r="C86" s="60"/>
      <c r="D86" s="18"/>
      <c r="E86" s="22"/>
      <c r="F86" s="22"/>
      <c r="G86" s="18"/>
    </row>
    <row r="87" spans="1:7" ht="19.5" customHeight="1">
      <c r="A87" s="21" t="s">
        <v>77</v>
      </c>
      <c r="B87" s="78">
        <v>1</v>
      </c>
      <c r="C87" s="79"/>
      <c r="D87" s="18" t="s">
        <v>46</v>
      </c>
      <c r="E87" s="22"/>
      <c r="F87" s="40"/>
      <c r="G87" s="46"/>
    </row>
    <row r="88" spans="1:7" ht="19.5" customHeight="1">
      <c r="A88" s="18"/>
      <c r="B88" s="59"/>
      <c r="C88" s="60"/>
      <c r="D88" s="18"/>
      <c r="E88" s="22"/>
      <c r="F88" s="22"/>
      <c r="G88" s="37" t="str">
        <f>A87</f>
        <v>電気工作物保安管理委託料</v>
      </c>
    </row>
    <row r="89" spans="1:7" ht="19.5" customHeight="1">
      <c r="A89" s="18"/>
      <c r="B89" s="59"/>
      <c r="C89" s="60"/>
      <c r="D89" s="18"/>
      <c r="E89" s="22"/>
      <c r="F89" s="22"/>
      <c r="G89" s="18"/>
    </row>
    <row r="90" spans="1:7" ht="19.5" customHeight="1">
      <c r="A90" s="18"/>
      <c r="B90" s="59"/>
      <c r="C90" s="60"/>
      <c r="D90" s="18"/>
      <c r="E90" s="22"/>
      <c r="F90" s="22"/>
      <c r="G90" s="18"/>
    </row>
    <row r="91" spans="1:7" ht="19.5" customHeight="1">
      <c r="A91" s="21" t="s">
        <v>68</v>
      </c>
      <c r="B91" s="78">
        <v>1</v>
      </c>
      <c r="C91" s="79"/>
      <c r="D91" s="18" t="s">
        <v>46</v>
      </c>
      <c r="E91" s="22"/>
      <c r="F91" s="40"/>
      <c r="G91" s="37"/>
    </row>
    <row r="92" spans="1:7" ht="19.5" customHeight="1">
      <c r="A92" s="18"/>
      <c r="B92" s="59"/>
      <c r="C92" s="60"/>
      <c r="D92" s="18"/>
      <c r="E92" s="22"/>
      <c r="F92" s="22"/>
      <c r="G92" s="37" t="str">
        <f>A91</f>
        <v>浄化槽管理委託料</v>
      </c>
    </row>
    <row r="93" spans="1:7" ht="19.5" customHeight="1">
      <c r="A93" s="18"/>
      <c r="B93" s="59"/>
      <c r="C93" s="60"/>
      <c r="D93" s="18"/>
      <c r="E93" s="22"/>
      <c r="F93" s="22"/>
      <c r="G93" s="18"/>
    </row>
    <row r="94" spans="1:7" ht="19.5" customHeight="1">
      <c r="A94" s="18"/>
      <c r="B94" s="59"/>
      <c r="C94" s="60"/>
      <c r="D94" s="18"/>
      <c r="E94" s="22"/>
      <c r="F94" s="22"/>
      <c r="G94" s="18"/>
    </row>
    <row r="95" spans="1:7" ht="19.5" customHeight="1">
      <c r="A95" s="21" t="s">
        <v>69</v>
      </c>
      <c r="B95" s="78">
        <v>1</v>
      </c>
      <c r="C95" s="79"/>
      <c r="D95" s="18" t="s">
        <v>46</v>
      </c>
      <c r="E95" s="22"/>
      <c r="F95" s="40"/>
      <c r="G95" s="37"/>
    </row>
    <row r="96" spans="1:7" ht="19.5" customHeight="1">
      <c r="A96" s="18"/>
      <c r="B96" s="59"/>
      <c r="C96" s="60"/>
      <c r="D96" s="18"/>
      <c r="E96" s="22"/>
      <c r="F96" s="32"/>
      <c r="G96" s="37" t="str">
        <f>A95</f>
        <v>火葬炉保守点検委託料</v>
      </c>
    </row>
    <row r="97" spans="1:7" ht="19.5" customHeight="1">
      <c r="A97" s="18"/>
      <c r="B97" s="59"/>
      <c r="C97" s="60"/>
      <c r="D97" s="18"/>
      <c r="E97" s="22"/>
      <c r="F97" s="22"/>
      <c r="G97" s="18"/>
    </row>
    <row r="98" spans="1:7" ht="19.5" customHeight="1">
      <c r="A98" s="18"/>
      <c r="B98" s="59"/>
      <c r="C98" s="60"/>
      <c r="D98" s="18"/>
      <c r="E98" s="22"/>
      <c r="F98" s="22"/>
      <c r="G98" s="18"/>
    </row>
    <row r="99" spans="1:7" ht="19.5" customHeight="1">
      <c r="A99" s="21" t="s">
        <v>106</v>
      </c>
      <c r="B99" s="78">
        <v>1</v>
      </c>
      <c r="C99" s="79"/>
      <c r="D99" s="18" t="s">
        <v>46</v>
      </c>
      <c r="E99" s="22"/>
      <c r="F99" s="40"/>
      <c r="G99" s="37"/>
    </row>
    <row r="100" spans="1:7" ht="19.5" customHeight="1">
      <c r="A100" s="18"/>
      <c r="B100" s="59"/>
      <c r="C100" s="60"/>
      <c r="D100" s="18"/>
      <c r="E100" s="22"/>
      <c r="F100" s="22"/>
      <c r="G100" s="37" t="str">
        <f>A99</f>
        <v>花木管理・除草委託料</v>
      </c>
    </row>
    <row r="101" spans="1:7" ht="19.5" customHeight="1">
      <c r="A101" s="18"/>
      <c r="B101" s="59"/>
      <c r="C101" s="60"/>
      <c r="D101" s="18"/>
      <c r="E101" s="22"/>
      <c r="F101" s="22"/>
      <c r="G101" s="18"/>
    </row>
    <row r="102" spans="1:7" ht="19.5" customHeight="1">
      <c r="A102" s="18"/>
      <c r="B102" s="59"/>
      <c r="C102" s="60"/>
      <c r="D102" s="18"/>
      <c r="E102" s="22"/>
      <c r="F102" s="22"/>
      <c r="G102" s="18"/>
    </row>
    <row r="103" spans="1:7" ht="19.5" customHeight="1">
      <c r="A103" s="21" t="s">
        <v>70</v>
      </c>
      <c r="B103" s="78">
        <v>1</v>
      </c>
      <c r="C103" s="79"/>
      <c r="D103" s="18" t="s">
        <v>46</v>
      </c>
      <c r="E103" s="22"/>
      <c r="F103" s="40"/>
      <c r="G103" s="37"/>
    </row>
    <row r="104" spans="1:7" ht="19.5" customHeight="1">
      <c r="A104" s="18"/>
      <c r="B104" s="59"/>
      <c r="C104" s="60"/>
      <c r="D104" s="18"/>
      <c r="E104" s="22"/>
      <c r="F104" s="22"/>
      <c r="G104" s="37" t="str">
        <f>A103</f>
        <v>飲料水タンク清掃</v>
      </c>
    </row>
    <row r="105" spans="1:7" ht="19.5" customHeight="1">
      <c r="A105" s="18"/>
      <c r="B105" s="59"/>
      <c r="C105" s="60"/>
      <c r="D105" s="18"/>
      <c r="E105" s="22"/>
      <c r="F105" s="22"/>
      <c r="G105" s="18"/>
    </row>
    <row r="106" spans="1:7" ht="19.5" customHeight="1">
      <c r="A106" s="21" t="s">
        <v>108</v>
      </c>
      <c r="B106" s="26"/>
      <c r="C106" s="27">
        <v>1</v>
      </c>
      <c r="D106" s="18" t="s">
        <v>46</v>
      </c>
      <c r="E106" s="22"/>
      <c r="F106" s="40"/>
      <c r="G106" s="18"/>
    </row>
    <row r="107" spans="1:7" ht="19.5" customHeight="1">
      <c r="A107" s="21"/>
      <c r="B107" s="26"/>
      <c r="C107" s="27"/>
      <c r="D107" s="18"/>
      <c r="E107" s="22"/>
      <c r="F107" s="49"/>
      <c r="G107" s="18"/>
    </row>
    <row r="108" spans="1:7" ht="19.5" customHeight="1">
      <c r="A108" s="18" t="s">
        <v>118</v>
      </c>
      <c r="B108" s="26"/>
      <c r="C108" s="27"/>
      <c r="D108" s="18"/>
      <c r="E108" s="22"/>
      <c r="F108" s="50"/>
      <c r="G108" s="18"/>
    </row>
    <row r="109" spans="1:7" ht="19.5" customHeight="1">
      <c r="A109" s="18"/>
      <c r="B109" s="26"/>
      <c r="C109" s="27"/>
      <c r="D109" s="18"/>
      <c r="E109" s="22"/>
      <c r="F109" s="22"/>
      <c r="G109" s="18"/>
    </row>
    <row r="110" spans="1:7" ht="19.5" customHeight="1">
      <c r="A110" s="18" t="s">
        <v>71</v>
      </c>
      <c r="B110" s="59"/>
      <c r="C110" s="60"/>
      <c r="D110" s="18"/>
      <c r="E110" s="22"/>
      <c r="F110" s="32"/>
      <c r="G110" s="18"/>
    </row>
    <row r="111" spans="1:11" ht="19.5" customHeight="1">
      <c r="A111" s="21" t="s">
        <v>75</v>
      </c>
      <c r="B111" s="78">
        <v>1</v>
      </c>
      <c r="C111" s="79"/>
      <c r="D111" s="18" t="s">
        <v>46</v>
      </c>
      <c r="E111" s="22"/>
      <c r="F111" s="40"/>
      <c r="G111" s="37"/>
      <c r="K111" s="42"/>
    </row>
    <row r="112" spans="1:7" ht="19.5" customHeight="1">
      <c r="A112" s="18"/>
      <c r="B112" s="59"/>
      <c r="C112" s="60"/>
      <c r="D112" s="18"/>
      <c r="E112" s="22"/>
      <c r="F112" s="22"/>
      <c r="G112" s="37" t="str">
        <f>A111</f>
        <v>NHK放送受信料</v>
      </c>
    </row>
    <row r="113" spans="1:7" ht="19.5" customHeight="1">
      <c r="A113" s="18"/>
      <c r="B113" s="59"/>
      <c r="C113" s="60"/>
      <c r="D113" s="18"/>
      <c r="E113" s="22"/>
      <c r="F113" s="22"/>
      <c r="G113" s="18"/>
    </row>
    <row r="114" spans="1:7" ht="19.5" customHeight="1">
      <c r="A114" s="18"/>
      <c r="B114" s="59"/>
      <c r="C114" s="60"/>
      <c r="D114" s="18"/>
      <c r="E114" s="22"/>
      <c r="F114" s="22"/>
      <c r="G114" s="18"/>
    </row>
    <row r="115" spans="1:7" ht="19.5" customHeight="1">
      <c r="A115" s="21" t="s">
        <v>76</v>
      </c>
      <c r="B115" s="78">
        <v>12</v>
      </c>
      <c r="C115" s="79"/>
      <c r="D115" s="18" t="s">
        <v>42</v>
      </c>
      <c r="E115" s="22"/>
      <c r="F115" s="40"/>
      <c r="G115" s="18"/>
    </row>
    <row r="116" spans="1:7" ht="19.5" customHeight="1">
      <c r="A116" s="23" t="s">
        <v>123</v>
      </c>
      <c r="B116" s="59"/>
      <c r="C116" s="60"/>
      <c r="D116" s="18"/>
      <c r="E116" s="22"/>
      <c r="F116" s="22"/>
      <c r="G116" s="18"/>
    </row>
    <row r="117" spans="1:7" ht="19.5" customHeight="1">
      <c r="A117" s="21"/>
      <c r="B117" s="59"/>
      <c r="C117" s="60"/>
      <c r="D117" s="18"/>
      <c r="E117" s="22"/>
      <c r="F117" s="32"/>
      <c r="G117" s="18"/>
    </row>
    <row r="118" spans="1:7" ht="19.5" customHeight="1">
      <c r="A118" s="18"/>
      <c r="B118" s="59"/>
      <c r="C118" s="60"/>
      <c r="D118" s="18"/>
      <c r="E118" s="22"/>
      <c r="F118" s="22"/>
      <c r="G118" s="18"/>
    </row>
    <row r="119" spans="1:7" ht="19.5" customHeight="1">
      <c r="A119" s="23" t="s">
        <v>2</v>
      </c>
      <c r="B119" s="59"/>
      <c r="C119" s="60"/>
      <c r="D119" s="18"/>
      <c r="E119" s="22"/>
      <c r="F119" s="22"/>
      <c r="G119" s="18"/>
    </row>
    <row r="120" spans="1:7" ht="19.5" customHeight="1">
      <c r="A120" s="23"/>
      <c r="B120" s="80"/>
      <c r="C120" s="81"/>
      <c r="D120" s="18"/>
      <c r="E120" s="22"/>
      <c r="F120" s="22"/>
      <c r="G120" s="18"/>
    </row>
    <row r="121" spans="1:7" ht="19.5" customHeight="1">
      <c r="A121" s="23" t="s">
        <v>72</v>
      </c>
      <c r="B121" s="59"/>
      <c r="C121" s="60"/>
      <c r="D121" s="18"/>
      <c r="E121" s="22"/>
      <c r="F121" s="22"/>
      <c r="G121" s="18"/>
    </row>
    <row r="122" spans="1:7" ht="19.5" customHeight="1">
      <c r="A122" s="23"/>
      <c r="B122" s="26"/>
      <c r="C122" s="27"/>
      <c r="D122" s="18"/>
      <c r="E122" s="22"/>
      <c r="F122" s="22"/>
      <c r="G122" s="18" t="s">
        <v>74</v>
      </c>
    </row>
    <row r="123" spans="1:7" ht="19.5" customHeight="1">
      <c r="A123" s="23"/>
      <c r="B123" s="26"/>
      <c r="C123" s="27"/>
      <c r="D123" s="18"/>
      <c r="E123" s="22"/>
      <c r="F123" s="22"/>
      <c r="G123" s="51">
        <f>F119</f>
        <v>0</v>
      </c>
    </row>
    <row r="124" spans="1:7" ht="19.5" customHeight="1">
      <c r="A124" s="23"/>
      <c r="B124" s="26"/>
      <c r="C124" s="27"/>
      <c r="D124" s="18"/>
      <c r="E124" s="22"/>
      <c r="F124" s="22"/>
      <c r="G124" s="18" t="s">
        <v>73</v>
      </c>
    </row>
    <row r="125" spans="1:7" ht="19.5" customHeight="1">
      <c r="A125" s="18"/>
      <c r="B125" s="59"/>
      <c r="C125" s="60"/>
      <c r="D125" s="18"/>
      <c r="E125" s="22"/>
      <c r="F125" s="22"/>
      <c r="G125" s="51">
        <f>F121</f>
        <v>0</v>
      </c>
    </row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</sheetData>
  <sheetProtection/>
  <mergeCells count="105">
    <mergeCell ref="B118:C118"/>
    <mergeCell ref="B42:C42"/>
    <mergeCell ref="B36:C36"/>
    <mergeCell ref="B34:C34"/>
    <mergeCell ref="B35:C35"/>
    <mergeCell ref="B66:C66"/>
    <mergeCell ref="B39:C39"/>
    <mergeCell ref="B40:C40"/>
    <mergeCell ref="B41:C41"/>
    <mergeCell ref="B43:C43"/>
    <mergeCell ref="B16:C16"/>
    <mergeCell ref="B18:C18"/>
    <mergeCell ref="B19:C19"/>
    <mergeCell ref="B24:C24"/>
    <mergeCell ref="B21:C21"/>
    <mergeCell ref="B38:C38"/>
    <mergeCell ref="B31:C31"/>
    <mergeCell ref="B23:C23"/>
    <mergeCell ref="B20:C20"/>
    <mergeCell ref="B22:C22"/>
    <mergeCell ref="A1:G1"/>
    <mergeCell ref="B3:C3"/>
    <mergeCell ref="B4:C4"/>
    <mergeCell ref="B5:C5"/>
    <mergeCell ref="B14:C14"/>
    <mergeCell ref="B15:C15"/>
    <mergeCell ref="B6:C6"/>
    <mergeCell ref="B9:C9"/>
    <mergeCell ref="B7:C7"/>
    <mergeCell ref="B8:C8"/>
    <mergeCell ref="B44:C44"/>
    <mergeCell ref="B49:C49"/>
    <mergeCell ref="B50:C50"/>
    <mergeCell ref="B57:C57"/>
    <mergeCell ref="B54:C54"/>
    <mergeCell ref="B55:C55"/>
    <mergeCell ref="B56:C56"/>
    <mergeCell ref="B32:C32"/>
    <mergeCell ref="B25:C25"/>
    <mergeCell ref="B26:C26"/>
    <mergeCell ref="B29:C29"/>
    <mergeCell ref="B53:C53"/>
    <mergeCell ref="B45:C45"/>
    <mergeCell ref="B46:C46"/>
    <mergeCell ref="B47:C47"/>
    <mergeCell ref="B48:C48"/>
    <mergeCell ref="B27:C27"/>
    <mergeCell ref="B58:C58"/>
    <mergeCell ref="B59:C59"/>
    <mergeCell ref="B60:C60"/>
    <mergeCell ref="B61:C61"/>
    <mergeCell ref="B62:C62"/>
    <mergeCell ref="B63:C63"/>
    <mergeCell ref="B72:C72"/>
    <mergeCell ref="B74:C74"/>
    <mergeCell ref="B80:C80"/>
    <mergeCell ref="B64:C64"/>
    <mergeCell ref="B65:C65"/>
    <mergeCell ref="B68:C68"/>
    <mergeCell ref="B69:C69"/>
    <mergeCell ref="B70:C70"/>
    <mergeCell ref="B71:C71"/>
    <mergeCell ref="B67:C67"/>
    <mergeCell ref="B81:C81"/>
    <mergeCell ref="B82:C82"/>
    <mergeCell ref="B86:C86"/>
    <mergeCell ref="B87:C87"/>
    <mergeCell ref="B79:C79"/>
    <mergeCell ref="B77:C77"/>
    <mergeCell ref="B75:C75"/>
    <mergeCell ref="B76:C76"/>
    <mergeCell ref="B88:C88"/>
    <mergeCell ref="B89:C89"/>
    <mergeCell ref="B90:C90"/>
    <mergeCell ref="B91:C91"/>
    <mergeCell ref="B78:C78"/>
    <mergeCell ref="B83:C83"/>
    <mergeCell ref="B84:C84"/>
    <mergeCell ref="B85:C85"/>
    <mergeCell ref="B92:C92"/>
    <mergeCell ref="B93:C93"/>
    <mergeCell ref="B103:C103"/>
    <mergeCell ref="B104:C104"/>
    <mergeCell ref="B105:C105"/>
    <mergeCell ref="B94:C94"/>
    <mergeCell ref="B95:C95"/>
    <mergeCell ref="B96:C96"/>
    <mergeCell ref="B97:C97"/>
    <mergeCell ref="B98:C98"/>
    <mergeCell ref="B120:C120"/>
    <mergeCell ref="B121:C121"/>
    <mergeCell ref="B125:C125"/>
    <mergeCell ref="B112:C112"/>
    <mergeCell ref="B113:C113"/>
    <mergeCell ref="B114:C114"/>
    <mergeCell ref="B116:C116"/>
    <mergeCell ref="B115:C115"/>
    <mergeCell ref="B119:C119"/>
    <mergeCell ref="B117:C117"/>
    <mergeCell ref="B110:C110"/>
    <mergeCell ref="B111:C111"/>
    <mergeCell ref="B100:C100"/>
    <mergeCell ref="B101:C101"/>
    <mergeCell ref="B102:C102"/>
    <mergeCell ref="B99:C99"/>
  </mergeCells>
  <printOptions/>
  <pageMargins left="0.5118110236220472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玖珠清掃センター</dc:creator>
  <cp:keywords/>
  <dc:description/>
  <cp:lastModifiedBy> </cp:lastModifiedBy>
  <cp:lastPrinted>2021-09-27T04:39:40Z</cp:lastPrinted>
  <dcterms:created xsi:type="dcterms:W3CDTF">2008-11-06T02:08:38Z</dcterms:created>
  <dcterms:modified xsi:type="dcterms:W3CDTF">2021-10-01T04:11:06Z</dcterms:modified>
  <cp:category/>
  <cp:version/>
  <cp:contentType/>
  <cp:contentStatus/>
</cp:coreProperties>
</file>